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MUO\Documents\Nabave\Nabave 2022\Jednostavna nabava\"/>
    </mc:Choice>
  </mc:AlternateContent>
  <xr:revisionPtr revIDLastSave="0" documentId="8_{29A7DCE4-72D9-4C30-8A34-BE7129C7967C}" xr6:coauthVersionLast="47" xr6:coauthVersionMax="47" xr10:uidLastSave="{00000000-0000-0000-0000-000000000000}"/>
  <bookViews>
    <workbookView xWindow="-103" yWindow="-103" windowWidth="16663" windowHeight="9892" xr2:uid="{00000000-000D-0000-FFFF-FFFF00000000}"/>
  </bookViews>
  <sheets>
    <sheet name="List1" sheetId="1" r:id="rId1"/>
  </sheets>
  <definedNames>
    <definedName name="_xlnm.Print_Area" localSheetId="0">List1!$A$1:$F$281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20" i="1" l="1"/>
  <c r="F253" i="1"/>
  <c r="F241" i="1"/>
  <c r="F242" i="1"/>
  <c r="F246" i="1"/>
  <c r="F237" i="1"/>
  <c r="F84" i="1"/>
  <c r="F70" i="1"/>
  <c r="F83" i="1" s="1"/>
  <c r="F58" i="1"/>
  <c r="F82" i="1" s="1"/>
  <c r="F44" i="1"/>
  <c r="F81" i="1" s="1"/>
  <c r="F30" i="1"/>
  <c r="F80" i="1" s="1"/>
  <c r="F87" i="1" l="1"/>
  <c r="F88" i="1" s="1"/>
  <c r="F89" i="1" s="1"/>
  <c r="F251" i="1" l="1"/>
  <c r="F249" i="1"/>
  <c r="F247" i="1"/>
  <c r="F236" i="1"/>
  <c r="F227" i="1"/>
  <c r="F154" i="1"/>
  <c r="F265" i="1"/>
  <c r="F264" i="1"/>
  <c r="F261" i="1"/>
  <c r="F223" i="1"/>
  <c r="F216" i="1"/>
  <c r="F203" i="1"/>
  <c r="F191" i="1"/>
  <c r="F182" i="1"/>
  <c r="F116" i="1"/>
  <c r="F125" i="1"/>
  <c r="F130" i="1"/>
  <c r="F167" i="1"/>
  <c r="F163" i="1"/>
  <c r="F159" i="1"/>
  <c r="F158" i="1"/>
  <c r="F151" i="1"/>
  <c r="F150" i="1"/>
  <c r="F149" i="1"/>
  <c r="F144" i="1"/>
  <c r="F143" i="1"/>
  <c r="F142" i="1"/>
  <c r="F136" i="1"/>
  <c r="F135" i="1"/>
  <c r="F134" i="1"/>
  <c r="F111" i="1"/>
  <c r="F107" i="1"/>
  <c r="F102" i="1"/>
  <c r="F170" i="1" l="1"/>
  <c r="F272" i="1" s="1"/>
  <c r="F267" i="1"/>
  <c r="F276" i="1" s="1"/>
  <c r="F192" i="1"/>
  <c r="F273" i="1" s="1"/>
  <c r="F256" i="1"/>
  <c r="F275" i="1" s="1"/>
  <c r="F229" i="1"/>
  <c r="F274" i="1" s="1"/>
  <c r="F277" i="1" l="1"/>
  <c r="F278" i="1" l="1"/>
  <c r="F279" i="1" s="1"/>
</calcChain>
</file>

<file path=xl/sharedStrings.xml><?xml version="1.0" encoding="utf-8"?>
<sst xmlns="http://schemas.openxmlformats.org/spreadsheetml/2006/main" count="311" uniqueCount="221">
  <si>
    <t xml:space="preserve">I. </t>
  </si>
  <si>
    <t>RUŠENJA I DEMONTAŽE</t>
  </si>
  <si>
    <t>1.</t>
  </si>
  <si>
    <t>Radna skela unutar građevine.</t>
  </si>
  <si>
    <t>Stavka uključuje izvedbu, održavanje i demontažu radne skele unutar građevine.</t>
  </si>
  <si>
    <t>Obračun prema volumenu prostora u kojem se skela diže. Količina će se obračunati jednom za svaki pojedini prostor neovisno o potencijalnom višekratnom podizanju i spuštanju vezano za dinamiku izvođenja radova, o čemu izvođač treba voditi računa prilikom izrade vremenskog (terminskog) plana.</t>
  </si>
  <si>
    <r>
      <t>m</t>
    </r>
    <r>
      <rPr>
        <vertAlign val="superscript"/>
        <sz val="10"/>
        <rFont val="Arial Narrow"/>
        <family val="2"/>
        <charset val="238"/>
      </rPr>
      <t>3</t>
    </r>
  </si>
  <si>
    <r>
      <t>Obračun po m</t>
    </r>
    <r>
      <rPr>
        <vertAlign val="superscript"/>
        <sz val="10"/>
        <rFont val="Arial Narrow"/>
        <family val="2"/>
        <charset val="238"/>
      </rPr>
      <t>2</t>
    </r>
    <r>
      <rPr>
        <sz val="10"/>
        <rFont val="Arial Narrow"/>
        <family val="2"/>
        <charset val="238"/>
      </rPr>
      <t>.</t>
    </r>
  </si>
  <si>
    <r>
      <t>m</t>
    </r>
    <r>
      <rPr>
        <vertAlign val="superscript"/>
        <sz val="10"/>
        <rFont val="Arial Narrow"/>
        <family val="2"/>
        <charset val="238"/>
      </rPr>
      <t>2</t>
    </r>
  </si>
  <si>
    <t>A/II.7.</t>
  </si>
  <si>
    <r>
      <t>Obračun po m</t>
    </r>
    <r>
      <rPr>
        <vertAlign val="superscript"/>
        <sz val="10"/>
        <rFont val="Arial Narrow"/>
        <family val="2"/>
        <charset val="238"/>
      </rPr>
      <t>2</t>
    </r>
    <r>
      <rPr>
        <sz val="10"/>
        <rFont val="Arial Narrow"/>
        <family val="2"/>
        <charset val="238"/>
      </rPr>
      <t xml:space="preserve"> površine poda.</t>
    </r>
  </si>
  <si>
    <t>A/II.49.</t>
  </si>
  <si>
    <t>Stavka uključuje pažljivu izvedbu prodora i šliceva i odvoz materijala na gradsko odlagalište sa pripadajućim taksama.</t>
  </si>
  <si>
    <t>Obračun po komadu prodora i m' šliceva.</t>
  </si>
  <si>
    <t>prodori &lt;20/20 cm</t>
  </si>
  <si>
    <t>kom</t>
  </si>
  <si>
    <t>prodori &gt;20/20 cm</t>
  </si>
  <si>
    <t>šlicevi do 10/10 cm</t>
  </si>
  <si>
    <t>m'</t>
  </si>
  <si>
    <t>A/II.50.</t>
  </si>
  <si>
    <t>Postojeći sanitarni predmeti.</t>
  </si>
  <si>
    <t>Stavka uključuje demontažu svih elemenata i odvoz materijala na gradsko odlagalište sa pripadajućim taksama.</t>
  </si>
  <si>
    <t>Obračun po komadu.</t>
  </si>
  <si>
    <t>WC školjka</t>
  </si>
  <si>
    <t>bojler</t>
  </si>
  <si>
    <t>umivaonik</t>
  </si>
  <si>
    <t>A/II.51.</t>
  </si>
  <si>
    <t>prozori</t>
  </si>
  <si>
    <t>vanjska vrata</t>
  </si>
  <si>
    <t>unutrašnja vrata</t>
  </si>
  <si>
    <t>A/II.52.</t>
  </si>
  <si>
    <t>Pripomoć kod instalaterskih i obrtničkih radova.</t>
  </si>
  <si>
    <t>Stavka uključuje rad radnika navedene kvaifikacije pri izvedbi raznih proboja, manjih otvora, niša, šlicanja i štemanja u kamenim zidovima.</t>
  </si>
  <si>
    <t>Obračun po broju radnih sati.</t>
  </si>
  <si>
    <t>radnik VKV</t>
  </si>
  <si>
    <t>sati</t>
  </si>
  <si>
    <t>radnik KV</t>
  </si>
  <si>
    <t>A/II.56.</t>
  </si>
  <si>
    <t>A/II.57.</t>
  </si>
  <si>
    <t>Demontaža postojeće vodovodne i kanalizacijske instalacije.</t>
  </si>
  <si>
    <t>A/II.20.</t>
  </si>
  <si>
    <t>Ostaci čelične konstrukcije nadsvjetla.</t>
  </si>
  <si>
    <t>Stavka uključuje demontažu, uređenje zida nakon uklanjanja nosača i odvoz otpadnog materijala na gradsko odlagalište sa pripadajućim taksama.</t>
  </si>
  <si>
    <t>Čelična konstrukcija nadsvjetla sastoji se od L profila 20/20 učvršćenik u betonsku konstrukciju stropa te sa ispunom od staklenih ploča, dim. polja 40x40cm.</t>
  </si>
  <si>
    <r>
      <t xml:space="preserve">Podovi u prizemlju dvorane i na galeriji.     </t>
    </r>
    <r>
      <rPr>
        <u/>
        <sz val="10"/>
        <rFont val="Arial Narrow"/>
        <family val="2"/>
        <charset val="238"/>
      </rPr>
      <t/>
    </r>
  </si>
  <si>
    <t>Stavka uključuje uklanjanje svih slojeva iznad betonske ploče podruma i odvoz otpadnog materijala na gradsko odlagalište sa pripadajućim taksama. Iznad betonske ploče podruma nalazi se nasip, roštilj od drvenih letvi 3/3cm, sloj dasaka i parket. Ukupna debljina slojeva 23cm.</t>
  </si>
  <si>
    <r>
      <t xml:space="preserve">Podovi u sanitarijama u prizemlju.     </t>
    </r>
    <r>
      <rPr>
        <u/>
        <sz val="10"/>
        <rFont val="Arial Narrow"/>
        <family val="2"/>
        <charset val="238"/>
      </rPr>
      <t/>
    </r>
  </si>
  <si>
    <t xml:space="preserve">Stavka uključuje uklanjanje keramičkih pločica i odvoz otpadnog materijala na gradsko odlagalište sa pripadajućim taksama. Nakon ukljanjanja keramičkih pločica ocijenit će se stanje podloge i njeno moguće uklanjanje. </t>
  </si>
  <si>
    <t>Ručno obijanje keramičkih pločica sa unutarnjih zidova sanitarija.</t>
  </si>
  <si>
    <t>Stavka uključuje ručno obijanje keramičkih pločica sa postojećih zidova sanitarija. Odvoz otpadnog materijala na gradsko odlagalište sa pripadajućim taksama.</t>
  </si>
  <si>
    <t>Uklanjaju se keramičke pločice sa zidova koji su preostali nakon uklanjanja onih zidova koji se tako označeni u planu rušenja.</t>
  </si>
  <si>
    <r>
      <t>Obračun po m</t>
    </r>
    <r>
      <rPr>
        <vertAlign val="superscript"/>
        <sz val="10"/>
        <rFont val="Arial Narrow"/>
        <family val="2"/>
        <charset val="238"/>
      </rPr>
      <t>2</t>
    </r>
    <r>
      <rPr>
        <sz val="10"/>
        <rFont val="Arial Narrow"/>
        <family val="2"/>
        <charset val="238"/>
      </rPr>
      <t xml:space="preserve"> površine zidova s kojeg se uklanjaju keramičke pločice.</t>
    </r>
  </si>
  <si>
    <t xml:space="preserve">Stavka uključuje ručnu demontažu zida i odvoz materijala na gradsko odlagalište sa pripadajućim taksama. </t>
  </si>
  <si>
    <t>Pregradni zidovi u sanitarijama.</t>
  </si>
  <si>
    <t>Zid od opeke debljine 15 cm.</t>
  </si>
  <si>
    <r>
      <t>Obračun po m</t>
    </r>
    <r>
      <rPr>
        <vertAlign val="superscript"/>
        <sz val="10"/>
        <rFont val="Arial Narrow"/>
        <family val="2"/>
        <charset val="238"/>
      </rPr>
      <t>2</t>
    </r>
    <r>
      <rPr>
        <sz val="10"/>
        <rFont val="Arial Narrow"/>
        <family val="2"/>
        <charset val="238"/>
      </rPr>
      <t xml:space="preserve"> zida.</t>
    </r>
  </si>
  <si>
    <t xml:space="preserve">Šlicanja i štemanja potrebna za polaganje električnih instalacija, instalacije kanalizacije i vodovoda, klimatizacije i ventilacije. </t>
  </si>
  <si>
    <t>Stavka uključuje trošak odspajanja prije demontaže pripadajuće instalacije vodovoda/odvodnje.</t>
  </si>
  <si>
    <t xml:space="preserve">Stavka uključuje pažljivu demontažu svih dijelova navedenih elemenata i odvoz materijala na gradsko odlagalište sa pripadajućim taksama. </t>
  </si>
  <si>
    <t>Demontaža postojeće vanjske i unutarnje bravariije/stolarije.</t>
  </si>
  <si>
    <t>Demontaža postojećih strojarskih instalacija i uređaja prije rušenja.</t>
  </si>
  <si>
    <t xml:space="preserve">Strojarske instalacije sastoje se od cijevi različitih promjera koje se većinom nalaze u prizemlju, montirane su nadžbukno i pričvršćene pod stropom obujmicama. </t>
  </si>
  <si>
    <t xml:space="preserve">Instalacija je montirana u zidovima. </t>
  </si>
  <si>
    <t>B/I.4.</t>
  </si>
  <si>
    <t>Dobava i izvođenje sljedećih slojeva od konstrukcije prema redosljedu izvođenja:</t>
  </si>
  <si>
    <t>_EPS 2cm</t>
  </si>
  <si>
    <t>_PE folija</t>
  </si>
  <si>
    <t>_armirani cementni estrih 6cm</t>
  </si>
  <si>
    <t>Izvedba poda u prizemlju i na galeriji.</t>
  </si>
  <si>
    <t>_XPS 14cm prizemlje, 16cm galerija</t>
  </si>
  <si>
    <t>Izvedba poda u sanitarijama.</t>
  </si>
  <si>
    <t>_XPS 10cm</t>
  </si>
  <si>
    <t>Završna obloga pločicama obračunata u keramičarskim radovima.</t>
  </si>
  <si>
    <t xml:space="preserve">U cijenu uključiti polaganje uz zidove rubne trake od XPS-a kako bi se spriječio prijenos zvuka i topline na bočne dijelove građevine. </t>
  </si>
  <si>
    <t>III. MONTAŽERSKI RADOVI</t>
  </si>
  <si>
    <t>B/V.2.</t>
  </si>
  <si>
    <t>Pregrade i vratno krila završno obrađeni u uzorku i boji po odabiru projektanta.</t>
  </si>
  <si>
    <t xml:space="preserve">Okov tipski, brava, kvake, pokazivač zauzetosti sa sistemom zatvaranja, graničnik otvaranja, sve po odabiru projektanta. </t>
  </si>
  <si>
    <t>U cijeni kompl. završno ugrađena i obrađena stavka, svi pričvrsni i ležajni detalji. Izvesti po shemi sanitarnih pregrada.</t>
  </si>
  <si>
    <t>ponuđeni proizvod: ……………………………….</t>
  </si>
  <si>
    <t>pregradne stijene "L" oblika sa 1 kom vrata</t>
  </si>
  <si>
    <t>stranica s vratima 105/220 cm + 145/220 cm</t>
  </si>
  <si>
    <t>Izrada, doprema i ugradba unutarnje pregradne stijene sanitarija, bez ili sa vratima u sklopu za WC kabine u sanitarijama u prizemljuu. Visina sanitarnih pregrada 200+5 cm na metalnim nogicama odignuto od poda za 15 cm (ukupna visina 220 cm). Vrata jednokrilna zaokretna širine 65 cm. Kabine izrađene od standardnih elemenata odabranog proizvođača, nosiva konstrukcija metalna, gornji rub horizontalni završni alu profil visine 5 cm. Spoj elemenata stavke pod 90° izvesti sa zajedničkim vertikalnim spojnim profilom.</t>
  </si>
  <si>
    <t>IV. STOLARSKI RADOVI</t>
  </si>
  <si>
    <t>V. BRAVARSKI RADOVI</t>
  </si>
  <si>
    <t>B/VII.1.</t>
  </si>
  <si>
    <t>STAVKA 1</t>
  </si>
  <si>
    <t>VI. SUHOMONTAŽNI RADOVI</t>
  </si>
  <si>
    <t>B/IX.1.</t>
  </si>
  <si>
    <t>Cijelu površinu prvo pregletati čistim gipsanim gletom, a zatim impregnirati impregnacijom za unutrašnje površine, fugirati. Sve spojeve između gips-kartonskih i drugih površina potrebno je uredno pokitati odgovarajućim akrilnim kitom.</t>
  </si>
  <si>
    <r>
      <t xml:space="preserve">Oznaka u projektu </t>
    </r>
    <r>
      <rPr>
        <b/>
        <sz val="10"/>
        <rFont val="Arial Narrow"/>
        <family val="2"/>
        <charset val="238"/>
      </rPr>
      <t>Kn1.</t>
    </r>
  </si>
  <si>
    <t>ZAVRŠNI RADOVI I ČIŠĆENJA</t>
  </si>
  <si>
    <t>B/XV.5.</t>
  </si>
  <si>
    <t>Završno čišćenje okoliša zgrade, uklanjanje smeća iz neposrednog okružja, uključivo odvoz smeća na deponij. Korištene površine i putove uredno dovesti u prvobitno stanje te ukloniti sva onečišćenja. Čišćenje korištenih okolnih javnih površina izvesti prema uputama nadležnog komunalnog redara.</t>
  </si>
  <si>
    <t>B/XV.6.</t>
  </si>
  <si>
    <t>Razni sitni i naknadni popravci koji nisu obuhvaćeni troškovnikom, uz prethodno odobrenje investitora i ovjeru nadzornog inženjera.</t>
  </si>
  <si>
    <t>KV radnik</t>
  </si>
  <si>
    <t>VKV radnik</t>
  </si>
  <si>
    <t>II.</t>
  </si>
  <si>
    <t>IZOLATERSKI RADOVI</t>
  </si>
  <si>
    <t>I. UKUPNO RUŠENJA I DEMONTAŽE</t>
  </si>
  <si>
    <t xml:space="preserve">Završna obloga - lijevani pod obračunata u zasebnoj stavci. </t>
  </si>
  <si>
    <t xml:space="preserve">Demontaža, čišćenje i odvoz raspadnutog materijala i smeća uz sjeverno pročelje kuće, u prodstoru svjetlika prizemne etaže. </t>
  </si>
  <si>
    <t>m3</t>
  </si>
  <si>
    <r>
      <t xml:space="preserve">Dobava i suha montaža automatskih kliznih staklenih vrata svijetle dimenzije otvora </t>
    </r>
    <r>
      <rPr>
        <sz val="10"/>
        <color rgb="FFFF0000"/>
        <rFont val="Arial Narrow"/>
        <family val="2"/>
        <charset val="238"/>
      </rPr>
      <t>240x280</t>
    </r>
    <r>
      <rPr>
        <sz val="10"/>
        <rFont val="Arial Narrow"/>
        <family val="2"/>
        <charset val="238"/>
      </rPr>
      <t xml:space="preserve"> cm. Pogon za otvaranje vrata i vodilica za vratna krila max. visina do 10cm. Pogon mora imati integrirano digitalno upravljanje te integrirani akumulator za pogon svih funkcija kod nestanka napajanja. </t>
    </r>
  </si>
  <si>
    <t>-</t>
  </si>
  <si>
    <t>2.</t>
  </si>
  <si>
    <t>3.</t>
  </si>
  <si>
    <t>5.</t>
  </si>
  <si>
    <t>6.</t>
  </si>
  <si>
    <t>Dobava, prijenos i montaža plastičnih vodovodnih cijevi koje se spajaju PRESS sistemom. Po m' obračunati i sve potrebne fazonske komade koji moraju biti kvalitetni mjedeni ili slično, te sva učvrščenja i zavijenjai izolaciju zavisno od prostora u kojem se instalacija radi. Toplinska izolacija je posebna stavka.</t>
  </si>
  <si>
    <t>1"</t>
  </si>
  <si>
    <t>3/4"</t>
  </si>
  <si>
    <t>1/2"</t>
  </si>
  <si>
    <t>7.</t>
  </si>
  <si>
    <t>8.</t>
  </si>
  <si>
    <t>Dobava, prijenos i montaža mjedenih protočnih kosih ventila s ispustom i kolom.</t>
  </si>
  <si>
    <t xml:space="preserve">Dobava, prijenos i montaža tvrdih temperiranih polietilenskih odvodnih cijevi za vertikale i horizontalne razvode, sa trajno vodotijesnim spajanjem sučeonim varenjem ili elektrovarnim spojnicama, uključujući spojnice i potreban pričvrsni i ovjesni pribor.
Obračun po m.
</t>
  </si>
  <si>
    <t xml:space="preserve">Æ 50 mm </t>
  </si>
  <si>
    <t>mʹ</t>
  </si>
  <si>
    <t xml:space="preserve">Æ 110 mm </t>
  </si>
  <si>
    <t>4.</t>
  </si>
  <si>
    <t xml:space="preserve">Dobava, prijenos i montaža standardnih fazonskih komada od polietilena, sa spajanjem kao cijevi.
Sve prema stvarnoj specifikaciji iz izvedbenog projekta. Za cijevi Æ50-160 
Koljena, račve, revizijski komadi i slično.
Obračun po komadu.
</t>
  </si>
  <si>
    <t xml:space="preserve">Dobava, prijenos i montaža podnog sifona s kromiranom rešetkom 100x100mm i horizontalnim odvodom, bez sifona, izlaz d63mm kapaciteta 3,0 l/s.
Obračun po komadu
</t>
  </si>
  <si>
    <t>RADOVI VODOVODA I KANALIZACIJE</t>
  </si>
  <si>
    <t>UKUPNO RADVI VODOVODA I KANALIZACIJE</t>
  </si>
  <si>
    <t xml:space="preserve"> UKUPNO ZAVRŠNI RADOVI I ČIŠĆENJA</t>
  </si>
  <si>
    <t>REKAPITULACIJA</t>
  </si>
  <si>
    <t>I.</t>
  </si>
  <si>
    <t>MONTAŽERSKI RADOVI</t>
  </si>
  <si>
    <t>SUHOMONTAŽNI RADOVI</t>
  </si>
  <si>
    <t>STOLARSKI RADOVI</t>
  </si>
  <si>
    <t>BRAVARSKI RADOVI</t>
  </si>
  <si>
    <t>UKUPNO SUHOMONTAŽNI RADOVI</t>
  </si>
  <si>
    <t>RADOVI IZVEDBE LJEVANOG PODA</t>
  </si>
  <si>
    <t>SOBOSLIKARSKO LIČILAČKI</t>
  </si>
  <si>
    <t>ZAVRŠNI RADOVI</t>
  </si>
  <si>
    <t>UKUPNO</t>
  </si>
  <si>
    <t>PDV</t>
  </si>
  <si>
    <t>SVEUKUPNO</t>
  </si>
  <si>
    <t>III.</t>
  </si>
  <si>
    <t>IV.</t>
  </si>
  <si>
    <t>V.</t>
  </si>
  <si>
    <t>VI</t>
  </si>
  <si>
    <t>VII.</t>
  </si>
  <si>
    <t>VIII.</t>
  </si>
  <si>
    <t>IX.</t>
  </si>
  <si>
    <t>XIII.</t>
  </si>
  <si>
    <t>KERAMIČARSKI RADOVI</t>
  </si>
  <si>
    <t>MUO PROSTOR ILICA 12</t>
  </si>
  <si>
    <t>TROŠKOVI UREĐENJA PROSTORA</t>
  </si>
  <si>
    <t>PROJEKTANTSKA PROCJENA</t>
  </si>
  <si>
    <t>TROŠKOVNIK RADOVA</t>
  </si>
  <si>
    <t>B/ RADOVI VODOVODA I KANALIZACIJE</t>
  </si>
  <si>
    <t>A/ GRAĐEVINSKI I OBRTNIČKI RADOVI</t>
  </si>
  <si>
    <t>UKUPNO GRAĐEVINSKI I OBRTNIČKI RADOVI</t>
  </si>
  <si>
    <t>C/ STROJARSKI RADOVI, GRIJANJE I HLAĐENJE</t>
  </si>
  <si>
    <t>D/ ELEKTROINSTALETRSKI RADOVI</t>
  </si>
  <si>
    <t>C/ STROJARSKI RADOVI, GRIJANJEI HLAĐENJE</t>
  </si>
  <si>
    <t>D/ ELEKTROINSTALATERSKI RADOVI</t>
  </si>
  <si>
    <t>E/ PROJEKTNA DOKUMENTACIJA</t>
  </si>
  <si>
    <t>ćišćenje postojećeg slijepog poda, demontaža dotrajale bravarije, demontaža sanitarnih predmeta, rušenje pregrada u sanitarijama, rušenje postojeće obloge od keramičkih pločicau sanitarijama i sl.</t>
  </si>
  <si>
    <t xml:space="preserve">izvedba plivajueg poda u prizemlju i galeriji, postavljanje toplinske izolacije poda prizemlja, zadovoljavanje uvjeta o zaštiti od požara u javnim prostorima, izolacija instalacija i sl. </t>
  </si>
  <si>
    <t>mobtaža WC kabina u sanitarijama za posjetitelje</t>
  </si>
  <si>
    <t>izvedba pregradnih zidova od gipskartonskih ploča u sanitarijama, postava obloge na zidove zbog provlačenja instalacija</t>
  </si>
  <si>
    <t>izrada, dobava i monzaža novih vrata na mužkim i ženskim sanitarijama te na garderobi za posjetitelje, obnova ograde galerije i stubišta za galeriju</t>
  </si>
  <si>
    <t>izrada, dobava i montaža novih vrata i prozora na sjevernom i južnom pročelju sa IZO LOW-E staklom, izvedba pregradne stijene za odjeljivanje uredskog prostora od prostora za izlaganje</t>
  </si>
  <si>
    <t>postava novih keramičkih pločica u sanitarijama</t>
  </si>
  <si>
    <t>izvedba nvog poda u prizemlju i na galeriji nakon završenih izolaterskih radova</t>
  </si>
  <si>
    <t>bojanje svih zidova u prostoru nakon završenh radova i postave gipskartonske obloge</t>
  </si>
  <si>
    <t>završna čišćenja, označavanje prostora u skladu sa propisima zaštite od požara i zaštite na radu i sl.</t>
  </si>
  <si>
    <t>GRAĐEVINSKI RADOVI VODOVODA I KANALIZACIJE</t>
  </si>
  <si>
    <t>prikljčak novog razvoda vodovoda i kanalizacije na postojeću mrežu, čišćenje i ispitivanje prohodnosti svih kanalizacionih cijevi u prostoru i dvorištu do pune funkcionalnosti</t>
  </si>
  <si>
    <t xml:space="preserve">II. </t>
  </si>
  <si>
    <t>MONTAŽNI RADOVI VODOVODA</t>
  </si>
  <si>
    <t>montaža i puštanje u rad nove vodovodne instalacije unutar prostora</t>
  </si>
  <si>
    <t xml:space="preserve">III. </t>
  </si>
  <si>
    <t>MONTAŽNI RADOVI KANALIZACIJE</t>
  </si>
  <si>
    <t>montaža i puštanje u rad nove kanalizacijske instalacije unutar prostora</t>
  </si>
  <si>
    <t>SANITARNI UREĐAJI I PRIBOR</t>
  </si>
  <si>
    <t>montaža novih sanitarnih uređaja u sanitarijama, uključivo i sanitarije za invalide</t>
  </si>
  <si>
    <t>UKUPNO RADOVI VODOVODA I KANALIZACIJE</t>
  </si>
  <si>
    <t>montaža opreme  potrebne za izvedbu sustava grijanja, hlađenja i kondicioniranja zraka u izložbenom prostoru i uredskim prostorima</t>
  </si>
  <si>
    <t>GRIJANJE I HLAĐENJE</t>
  </si>
  <si>
    <t>izvedba, doprema i montaža sustava kanala koji će služiti za grijanje i hlađenje, montaža uređaja koji ovlažuje zrak u kanalima</t>
  </si>
  <si>
    <t>VODENI DIO KLIMA KOMORA</t>
  </si>
  <si>
    <t>izvedba tzv. bazena za sustav grijanja i hlađenja te kondicioniranja zraka</t>
  </si>
  <si>
    <t>iv.</t>
  </si>
  <si>
    <t>AUTOMATSKA REGULACIJA</t>
  </si>
  <si>
    <t>postav i programiranj sustava za automatsku regulaciju svih klimatskih parametara</t>
  </si>
  <si>
    <t>UKUPNO STROJARSKI RADOVI, GRIJANJE I HLAĐENJE</t>
  </si>
  <si>
    <t>STROJARNICA GRIJANJA I HLAĐENJA</t>
  </si>
  <si>
    <t>INSTALACIJA JAKE STRUJE</t>
  </si>
  <si>
    <t>(kabelski kanali i nosači, razdjelnici jake struje, izjednačavanje potencijala, kabeli i vodovi, instalacijski uređaji, brtvljenje prodora i oblaganje kabelskih kanala)</t>
  </si>
  <si>
    <t>INSTALACIJA SLABE STRUJE</t>
  </si>
  <si>
    <t>PROTUPANIČNA RASVJETA</t>
  </si>
  <si>
    <t xml:space="preserve">IV. </t>
  </si>
  <si>
    <t>SUSTAV ZA DOJAVU POŽARA, VATRODOJAVA</t>
  </si>
  <si>
    <t>(razvod rčunalne i internetske mreže, ambijentalno ozvučenje, serveri i telefonska centrala)</t>
  </si>
  <si>
    <t>UKUPNO ELEKTROINSTALATERSKI RADOVI</t>
  </si>
  <si>
    <t xml:space="preserve">E/ PROJEKTNA DOKUMENTACIJA </t>
  </si>
  <si>
    <t>elektroinstalaterski projekt, projekt grijanja i hlađenja, elaborat zaštite od požara, projekt vodovoda i kanalizacije</t>
  </si>
  <si>
    <t>UKUPNO PROJEKTNA DOKUMENTACIJA</t>
  </si>
  <si>
    <t>REKAPITULACIJA :</t>
  </si>
  <si>
    <t>UKUPNO :</t>
  </si>
  <si>
    <t xml:space="preserve">PDV :  </t>
  </si>
  <si>
    <t>SVEUKUPNO :</t>
  </si>
  <si>
    <t>II. UKUPNO IZOLATERSKI RADOVI</t>
  </si>
  <si>
    <r>
      <t xml:space="preserve">Oznaka u projektu </t>
    </r>
    <r>
      <rPr>
        <b/>
        <sz val="10"/>
        <rFont val="Arial Narrow"/>
        <family val="2"/>
        <charset val="238"/>
      </rPr>
      <t>Kn2.</t>
    </r>
  </si>
  <si>
    <t>Dobava i montaža ugradbenog vodokotlića TECE za WC školjku, s bijelom tipkom. 
Obračun po komadu.</t>
  </si>
  <si>
    <r>
      <t xml:space="preserve">Probijanje otvora </t>
    </r>
    <r>
      <rPr>
        <sz val="10"/>
        <rFont val="Calibri"/>
        <family val="2"/>
        <charset val="238"/>
      </rPr>
      <t>Ø</t>
    </r>
    <r>
      <rPr>
        <sz val="10.6"/>
        <rFont val="Arial Narrow"/>
        <family val="2"/>
        <charset val="238"/>
      </rPr>
      <t>125.</t>
    </r>
  </si>
  <si>
    <t>Stavka uključuje odvoz šute na gradsko odlagalište.</t>
  </si>
  <si>
    <t xml:space="preserve">Radovi na unutarnjem uređenju objekta </t>
  </si>
  <si>
    <t>JEDNOSTAVNA NABAVA JN 1/2022</t>
  </si>
  <si>
    <t>Jedinica mjere</t>
  </si>
  <si>
    <t>Količina</t>
  </si>
  <si>
    <t>Cijena (bez PDV)</t>
  </si>
  <si>
    <t>Ukupna cijena (bez PDV)</t>
  </si>
  <si>
    <t>Prilog II</t>
  </si>
  <si>
    <t>Izvedba, dobava i montaža pregradnih nenosivih zidova s jednostrukom metalnom potkonstrukcijom, obostrano dvostruko obložen s vodootpornim gips-kartonskim pločama debljine 12,5 mm. Ispuna ploče kamene vune, debljine 100m (ovisno o širini profila). Ukupna debljina zida 150 mm. Maksimalna visina prostorije 250cm.</t>
  </si>
  <si>
    <t>Izvedba, dobava i montaža nenosive pregrade s jednostrukom metalnom potkonstrukcijom, obostrano dvostruko obložen s vodootpornim gips-kartonskim pločama debljine 12,5 mm. Ispuna ploče kamene vune, debljine 100m (ovisno o širini profila). Ukupna debljina zida 150 mm. Maksimalna visina pregrade 250cm.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</si>
</sst>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quot;-&quot;??\ _k_n_-;_-@_-"/>
    <numFmt numFmtId="165" formatCode="#,##0.00\ _k_n"/>
  </numFmts>
  <fonts count="2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8"/>
      <name val="Arial Narrow"/>
      <family val="2"/>
      <charset val="238"/>
    </font>
    <font>
      <sz val="10"/>
      <name val="Arial Narrow"/>
      <family val="2"/>
      <charset val="238"/>
    </font>
    <font>
      <sz val="9"/>
      <name val="Arial Narrow"/>
      <family val="2"/>
      <charset val="238"/>
    </font>
    <font>
      <vertAlign val="superscript"/>
      <sz val="10"/>
      <name val="Arial Narrow"/>
      <family val="2"/>
      <charset val="238"/>
    </font>
    <font>
      <i/>
      <sz val="10"/>
      <name val="Arial Narrow"/>
      <family val="2"/>
      <charset val="238"/>
    </font>
    <font>
      <u/>
      <sz val="10"/>
      <name val="Arial Narrow"/>
      <family val="2"/>
      <charset val="238"/>
    </font>
    <font>
      <b/>
      <sz val="8"/>
      <color indexed="10"/>
      <name val="Arial Narrow"/>
      <family val="2"/>
      <charset val="238"/>
    </font>
    <font>
      <sz val="8"/>
      <name val="Arial Narrow"/>
      <family val="2"/>
      <charset val="238"/>
    </font>
    <font>
      <sz val="10"/>
      <color indexed="10"/>
      <name val="Arial Narrow"/>
      <family val="2"/>
      <charset val="238"/>
    </font>
    <font>
      <sz val="8"/>
      <color indexed="10"/>
      <name val="Arial Narrow"/>
      <family val="2"/>
      <charset val="238"/>
    </font>
    <font>
      <b/>
      <sz val="9"/>
      <name val="Arial Narrow"/>
      <family val="2"/>
      <charset val="238"/>
    </font>
    <font>
      <b/>
      <sz val="10"/>
      <name val="Arial Narrow"/>
      <family val="2"/>
      <charset val="238"/>
    </font>
    <font>
      <sz val="10"/>
      <color rgb="FFFF0000"/>
      <name val="Arial Narrow"/>
      <family val="2"/>
      <charset val="238"/>
    </font>
    <font>
      <sz val="9"/>
      <color theme="1"/>
      <name val="Calibri"/>
      <family val="2"/>
      <charset val="238"/>
      <scheme val="minor"/>
    </font>
    <font>
      <b/>
      <sz val="12"/>
      <color theme="1"/>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
      <sz val="14"/>
      <color theme="1"/>
      <name val="Calibri"/>
      <family val="2"/>
      <charset val="238"/>
      <scheme val="minor"/>
    </font>
    <font>
      <sz val="10"/>
      <name val="Calibri"/>
      <family val="2"/>
      <charset val="238"/>
    </font>
    <font>
      <sz val="10.6"/>
      <name val="Arial Narrow"/>
      <family val="2"/>
      <charset val="238"/>
    </font>
  </fonts>
  <fills count="10">
    <fill>
      <patternFill patternType="none"/>
    </fill>
    <fill>
      <patternFill patternType="gray125"/>
    </fill>
    <fill>
      <patternFill patternType="solid">
        <fgColor indexed="44"/>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DB5EA"/>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02">
    <xf numFmtId="0" fontId="0" fillId="0" borderId="0" xfId="0"/>
    <xf numFmtId="0" fontId="4" fillId="0" borderId="0" xfId="0" applyFont="1" applyFill="1" applyAlignment="1">
      <alignment horizontal="center" wrapText="1"/>
    </xf>
    <xf numFmtId="0" fontId="4" fillId="0" borderId="0" xfId="0" applyFont="1" applyAlignment="1">
      <alignment horizontal="center" wrapText="1"/>
    </xf>
    <xf numFmtId="164" fontId="4" fillId="0" borderId="1" xfId="1" applyFont="1" applyBorder="1" applyAlignment="1" applyProtection="1">
      <alignment horizontal="center" vertical="center" wrapText="1"/>
      <protection locked="0"/>
    </xf>
    <xf numFmtId="0" fontId="4" fillId="0" borderId="0" xfId="0" applyFont="1" applyAlignment="1">
      <alignment wrapText="1"/>
    </xf>
    <xf numFmtId="164" fontId="4" fillId="0" borderId="0" xfId="1" applyFont="1" applyBorder="1" applyAlignment="1">
      <alignment horizontal="center" vertical="center" wrapText="1"/>
    </xf>
    <xf numFmtId="164" fontId="4" fillId="0" borderId="0" xfId="1" applyFont="1" applyBorder="1" applyAlignment="1" applyProtection="1">
      <alignment horizontal="center" vertical="center" wrapText="1"/>
      <protection locked="0"/>
    </xf>
    <xf numFmtId="0" fontId="4" fillId="0" borderId="0" xfId="0" applyFont="1" applyFill="1" applyAlignment="1">
      <alignment vertical="top" wrapText="1"/>
    </xf>
    <xf numFmtId="164" fontId="4" fillId="0" borderId="1" xfId="1" applyFont="1" applyFill="1" applyBorder="1" applyAlignment="1" applyProtection="1">
      <alignment horizontal="center" vertical="center" wrapText="1"/>
      <protection locked="0"/>
    </xf>
    <xf numFmtId="0" fontId="4" fillId="0" borderId="0" xfId="0" applyFont="1" applyAlignment="1">
      <alignment vertical="top" wrapText="1"/>
    </xf>
    <xf numFmtId="0" fontId="4" fillId="0" borderId="0" xfId="0" applyFont="1" applyFill="1" applyAlignment="1">
      <alignment wrapText="1"/>
    </xf>
    <xf numFmtId="164" fontId="4" fillId="0" borderId="0" xfId="1" applyFont="1" applyFill="1" applyBorder="1" applyAlignment="1" applyProtection="1">
      <alignment horizontal="center" vertical="center" wrapText="1"/>
      <protection locked="0"/>
    </xf>
    <xf numFmtId="0" fontId="4" fillId="0" borderId="0" xfId="0" applyFont="1" applyFill="1" applyBorder="1" applyAlignment="1">
      <alignment vertical="top" wrapText="1"/>
    </xf>
    <xf numFmtId="0" fontId="4" fillId="0" borderId="0" xfId="0" applyFont="1" applyFill="1" applyBorder="1" applyAlignment="1">
      <alignment wrapText="1"/>
    </xf>
    <xf numFmtId="2" fontId="4" fillId="0" borderId="0" xfId="0" applyNumberFormat="1" applyFont="1" applyFill="1" applyBorder="1" applyAlignment="1">
      <alignment horizontal="right" wrapText="1"/>
    </xf>
    <xf numFmtId="0" fontId="11" fillId="0" borderId="0" xfId="0" applyFont="1" applyFill="1" applyAlignment="1">
      <alignment vertical="top" wrapText="1"/>
    </xf>
    <xf numFmtId="165" fontId="4" fillId="0" borderId="0" xfId="0" applyNumberFormat="1" applyFont="1" applyAlignment="1" applyProtection="1">
      <alignment horizontal="right" wrapText="1"/>
      <protection locked="0"/>
    </xf>
    <xf numFmtId="49" fontId="13" fillId="0" borderId="0" xfId="0" applyNumberFormat="1" applyFont="1" applyAlignment="1">
      <alignment horizontal="left" vertical="top" wrapText="1"/>
    </xf>
    <xf numFmtId="2" fontId="4" fillId="0" borderId="0" xfId="0" applyNumberFormat="1" applyFont="1" applyAlignment="1">
      <alignment horizontal="right" wrapText="1"/>
    </xf>
    <xf numFmtId="165" fontId="4" fillId="0" borderId="0" xfId="0" applyNumberFormat="1" applyFont="1" applyAlignment="1" applyProtection="1">
      <alignment horizontal="right" wrapText="1"/>
    </xf>
    <xf numFmtId="0" fontId="4" fillId="0" borderId="0" xfId="0" applyFont="1" applyAlignment="1">
      <alignment horizontal="right" vertical="top" wrapText="1"/>
    </xf>
    <xf numFmtId="0" fontId="4" fillId="0" borderId="0" xfId="0" applyFont="1" applyAlignment="1" applyProtection="1">
      <alignment vertical="top" wrapText="1"/>
      <protection locked="0"/>
    </xf>
    <xf numFmtId="0" fontId="4" fillId="0" borderId="0" xfId="0" applyFont="1" applyBorder="1" applyAlignment="1">
      <alignment wrapText="1"/>
    </xf>
    <xf numFmtId="2" fontId="4" fillId="0" borderId="0" xfId="0" applyNumberFormat="1" applyFont="1" applyBorder="1" applyAlignment="1">
      <alignment horizontal="right" wrapText="1"/>
    </xf>
    <xf numFmtId="0" fontId="14" fillId="0" borderId="0" xfId="0" applyFont="1" applyBorder="1" applyAlignment="1">
      <alignment wrapText="1"/>
    </xf>
    <xf numFmtId="165" fontId="4" fillId="0" borderId="0" xfId="0" applyNumberFormat="1" applyFont="1" applyAlignment="1">
      <alignment horizontal="right" wrapText="1"/>
    </xf>
    <xf numFmtId="165" fontId="4" fillId="0" borderId="0" xfId="1" applyNumberFormat="1" applyFont="1" applyAlignment="1" applyProtection="1">
      <alignment horizontal="right" wrapText="1"/>
    </xf>
    <xf numFmtId="0" fontId="14" fillId="3" borderId="0" xfId="0" applyFont="1" applyFill="1" applyAlignment="1">
      <alignment vertical="top" wrapText="1"/>
    </xf>
    <xf numFmtId="0" fontId="14" fillId="4" borderId="2" xfId="0" applyFont="1" applyFill="1" applyBorder="1" applyAlignment="1">
      <alignment wrapText="1"/>
    </xf>
    <xf numFmtId="0" fontId="14" fillId="4" borderId="2" xfId="0" applyFont="1" applyFill="1" applyBorder="1" applyAlignment="1">
      <alignment horizontal="center" wrapText="1"/>
    </xf>
    <xf numFmtId="164" fontId="14" fillId="4" borderId="2" xfId="1" applyFont="1" applyFill="1" applyBorder="1" applyAlignment="1" applyProtection="1">
      <alignment horizontal="center" vertical="center" wrapText="1"/>
      <protection locked="0"/>
    </xf>
    <xf numFmtId="164" fontId="4" fillId="0" borderId="1" xfId="1" applyFont="1" applyBorder="1" applyAlignment="1" applyProtection="1">
      <alignment horizontal="center" wrapText="1"/>
      <protection locked="0"/>
    </xf>
    <xf numFmtId="0" fontId="14" fillId="3" borderId="2" xfId="0" applyFont="1" applyFill="1" applyBorder="1" applyAlignment="1">
      <alignment vertical="top" wrapText="1"/>
    </xf>
    <xf numFmtId="0" fontId="4" fillId="0" borderId="0" xfId="0" applyFont="1" applyFill="1" applyBorder="1" applyAlignment="1">
      <alignment horizontal="left" vertical="top" wrapText="1"/>
    </xf>
    <xf numFmtId="4" fontId="4" fillId="0" borderId="0" xfId="0" applyNumberFormat="1" applyFont="1" applyFill="1" applyBorder="1" applyAlignment="1" applyProtection="1">
      <alignment horizontal="right" wrapText="1"/>
      <protection locked="0"/>
    </xf>
    <xf numFmtId="0" fontId="14" fillId="4" borderId="2" xfId="0" applyFont="1" applyFill="1" applyBorder="1" applyAlignment="1">
      <alignment horizontal="left" vertical="top" wrapText="1"/>
    </xf>
    <xf numFmtId="4" fontId="14" fillId="4" borderId="2" xfId="0" applyNumberFormat="1" applyFont="1" applyFill="1" applyBorder="1" applyAlignment="1" applyProtection="1">
      <alignment horizontal="right" wrapText="1"/>
      <protection locked="0"/>
    </xf>
    <xf numFmtId="49" fontId="10" fillId="0" borderId="0" xfId="0" applyNumberFormat="1" applyFont="1" applyAlignment="1">
      <alignment horizontal="left" vertical="top" wrapText="1"/>
    </xf>
    <xf numFmtId="49" fontId="10" fillId="0" borderId="0" xfId="0" applyNumberFormat="1" applyFont="1" applyFill="1" applyAlignment="1">
      <alignment horizontal="left" vertical="top" wrapText="1"/>
    </xf>
    <xf numFmtId="49" fontId="3" fillId="4" borderId="2" xfId="0" applyNumberFormat="1" applyFont="1" applyFill="1" applyBorder="1" applyAlignment="1">
      <alignment horizontal="left" vertical="top" wrapText="1"/>
    </xf>
    <xf numFmtId="1" fontId="4" fillId="0" borderId="0" xfId="0" applyNumberFormat="1" applyFont="1" applyFill="1" applyBorder="1" applyAlignment="1">
      <alignment horizontal="left" vertical="top" wrapText="1"/>
    </xf>
    <xf numFmtId="49" fontId="13" fillId="2" borderId="2" xfId="0" applyNumberFormat="1" applyFont="1" applyFill="1" applyBorder="1" applyAlignment="1">
      <alignment horizontal="left" vertical="top" wrapText="1"/>
    </xf>
    <xf numFmtId="0" fontId="14" fillId="2" borderId="2" xfId="0" applyFont="1" applyFill="1" applyBorder="1" applyAlignment="1">
      <alignment vertical="top" wrapText="1"/>
    </xf>
    <xf numFmtId="0" fontId="14" fillId="2" borderId="2" xfId="0" applyFont="1" applyFill="1" applyBorder="1" applyAlignment="1">
      <alignment wrapText="1"/>
    </xf>
    <xf numFmtId="2" fontId="14" fillId="2" borderId="2" xfId="0" applyNumberFormat="1" applyFont="1" applyFill="1" applyBorder="1" applyAlignment="1">
      <alignment horizontal="right" wrapText="1"/>
    </xf>
    <xf numFmtId="165" fontId="14" fillId="2" borderId="2" xfId="0" applyNumberFormat="1" applyFont="1" applyFill="1" applyBorder="1" applyAlignment="1" applyProtection="1">
      <alignment horizontal="right" wrapText="1"/>
      <protection locked="0"/>
    </xf>
    <xf numFmtId="165" fontId="4" fillId="0" borderId="0" xfId="1" applyNumberFormat="1" applyFont="1" applyAlignment="1" applyProtection="1">
      <alignment horizontal="right" vertical="center" wrapText="1"/>
    </xf>
    <xf numFmtId="165" fontId="4" fillId="0" borderId="0" xfId="0" applyNumberFormat="1" applyFont="1" applyAlignment="1" applyProtection="1">
      <alignment horizontal="right" vertical="top" wrapText="1"/>
    </xf>
    <xf numFmtId="165" fontId="4" fillId="0" borderId="0" xfId="1" applyNumberFormat="1" applyFont="1" applyFill="1" applyAlignment="1" applyProtection="1">
      <alignment horizontal="right" vertical="center" wrapText="1"/>
    </xf>
    <xf numFmtId="165" fontId="14" fillId="4" borderId="2" xfId="1" applyNumberFormat="1" applyFont="1" applyFill="1" applyBorder="1" applyAlignment="1" applyProtection="1">
      <alignment horizontal="right" vertical="center" wrapText="1"/>
    </xf>
    <xf numFmtId="165" fontId="14" fillId="4" borderId="2" xfId="1" applyNumberFormat="1" applyFont="1" applyFill="1" applyBorder="1" applyAlignment="1" applyProtection="1">
      <alignment horizontal="right" wrapText="1"/>
    </xf>
    <xf numFmtId="165" fontId="14" fillId="2" borderId="2" xfId="1" applyNumberFormat="1" applyFont="1" applyFill="1" applyBorder="1" applyAlignment="1" applyProtection="1">
      <alignment horizontal="right" wrapText="1"/>
    </xf>
    <xf numFmtId="0" fontId="0" fillId="0" borderId="0" xfId="0" applyAlignment="1">
      <alignment vertical="top" wrapText="1"/>
    </xf>
    <xf numFmtId="0" fontId="0" fillId="0" borderId="0" xfId="0" applyAlignment="1">
      <alignment wrapText="1"/>
    </xf>
    <xf numFmtId="0" fontId="0" fillId="4" borderId="0" xfId="0" applyFill="1" applyAlignment="1">
      <alignment horizontal="left" wrapText="1"/>
    </xf>
    <xf numFmtId="0" fontId="0" fillId="4" borderId="0" xfId="0" applyFill="1" applyAlignment="1">
      <alignment wrapText="1"/>
    </xf>
    <xf numFmtId="165" fontId="0" fillId="4" borderId="0" xfId="0" applyNumberFormat="1" applyFill="1" applyAlignment="1">
      <alignment horizontal="right" wrapText="1"/>
    </xf>
    <xf numFmtId="0" fontId="0" fillId="0" borderId="0" xfId="0" applyAlignment="1">
      <alignment horizontal="left" wrapText="1"/>
    </xf>
    <xf numFmtId="165" fontId="0" fillId="0" borderId="0" xfId="0" applyNumberFormat="1" applyAlignment="1">
      <alignment horizontal="right" wrapText="1"/>
    </xf>
    <xf numFmtId="0" fontId="2" fillId="6" borderId="2" xfId="0" applyFont="1" applyFill="1" applyBorder="1" applyAlignment="1">
      <alignment horizontal="left" wrapText="1"/>
    </xf>
    <xf numFmtId="0" fontId="2" fillId="6" borderId="2" xfId="0" applyFont="1" applyFill="1" applyBorder="1" applyAlignment="1">
      <alignment wrapText="1"/>
    </xf>
    <xf numFmtId="165" fontId="2" fillId="6" borderId="2" xfId="0" applyNumberFormat="1" applyFont="1" applyFill="1" applyBorder="1" applyAlignment="1">
      <alignment horizontal="right" wrapText="1"/>
    </xf>
    <xf numFmtId="0" fontId="2" fillId="6" borderId="0" xfId="0" applyFont="1" applyFill="1" applyAlignment="1">
      <alignment horizontal="left" wrapText="1"/>
    </xf>
    <xf numFmtId="0" fontId="2" fillId="6" borderId="0" xfId="0" applyFont="1" applyFill="1" applyAlignment="1">
      <alignment wrapText="1"/>
    </xf>
    <xf numFmtId="165" fontId="2" fillId="6" borderId="0" xfId="0" applyNumberFormat="1" applyFont="1" applyFill="1" applyAlignment="1">
      <alignment horizontal="right" wrapText="1"/>
    </xf>
    <xf numFmtId="0" fontId="2" fillId="0" borderId="0" xfId="0" applyFont="1" applyAlignment="1">
      <alignment wrapText="1"/>
    </xf>
    <xf numFmtId="0" fontId="17" fillId="7" borderId="0" xfId="0" applyFont="1" applyFill="1" applyAlignment="1">
      <alignment horizontal="center" wrapText="1"/>
    </xf>
    <xf numFmtId="0" fontId="17" fillId="7" borderId="0" xfId="0" applyFont="1" applyFill="1" applyAlignment="1">
      <alignment horizontal="left" wrapText="1"/>
    </xf>
    <xf numFmtId="165" fontId="17" fillId="7" borderId="0" xfId="0" applyNumberFormat="1" applyFont="1" applyFill="1" applyAlignment="1">
      <alignment horizontal="right" wrapText="1"/>
    </xf>
    <xf numFmtId="0" fontId="2" fillId="5" borderId="2" xfId="0" applyFont="1" applyFill="1" applyBorder="1" applyAlignment="1">
      <alignment horizontal="left" wrapText="1"/>
    </xf>
    <xf numFmtId="0" fontId="2" fillId="5" borderId="2" xfId="0" applyFont="1" applyFill="1" applyBorder="1" applyAlignment="1">
      <alignment wrapText="1"/>
    </xf>
    <xf numFmtId="165" fontId="2" fillId="5" borderId="2" xfId="0" applyNumberFormat="1" applyFont="1" applyFill="1" applyBorder="1" applyAlignment="1">
      <alignment horizontal="right" wrapText="1"/>
    </xf>
    <xf numFmtId="0" fontId="16" fillId="0" borderId="0" xfId="0" applyFont="1" applyAlignment="1">
      <alignment wrapText="1"/>
    </xf>
    <xf numFmtId="0" fontId="17" fillId="6" borderId="2" xfId="0" applyFont="1" applyFill="1" applyBorder="1" applyAlignment="1">
      <alignment horizontal="left" vertical="center" wrapText="1"/>
    </xf>
    <xf numFmtId="0" fontId="17" fillId="6" borderId="2" xfId="0" applyFont="1" applyFill="1" applyBorder="1" applyAlignment="1">
      <alignment vertical="center" wrapText="1"/>
    </xf>
    <xf numFmtId="165" fontId="17" fillId="6" borderId="2" xfId="0" applyNumberFormat="1" applyFont="1" applyFill="1" applyBorder="1" applyAlignment="1">
      <alignment horizontal="right" vertical="center" wrapText="1"/>
    </xf>
    <xf numFmtId="0" fontId="17" fillId="0" borderId="0" xfId="0" applyFont="1" applyAlignment="1">
      <alignment vertical="center" wrapText="1"/>
    </xf>
    <xf numFmtId="0" fontId="18" fillId="0" borderId="0" xfId="0" applyFont="1" applyAlignment="1">
      <alignment wrapText="1"/>
    </xf>
    <xf numFmtId="0" fontId="2" fillId="3" borderId="0" xfId="0" applyFont="1" applyFill="1" applyAlignment="1">
      <alignment horizontal="left" wrapText="1"/>
    </xf>
    <xf numFmtId="0" fontId="0" fillId="0" borderId="0" xfId="0" applyFill="1" applyAlignment="1">
      <alignment wrapText="1"/>
    </xf>
    <xf numFmtId="0" fontId="2" fillId="3" borderId="2" xfId="0" applyFont="1" applyFill="1" applyBorder="1" applyAlignment="1">
      <alignment horizontal="left" wrapText="1"/>
    </xf>
    <xf numFmtId="0" fontId="2" fillId="3" borderId="2" xfId="0" applyFont="1" applyFill="1" applyBorder="1" applyAlignment="1">
      <alignment wrapText="1"/>
    </xf>
    <xf numFmtId="165" fontId="2" fillId="3" borderId="2" xfId="0" applyNumberFormat="1" applyFont="1" applyFill="1" applyBorder="1" applyAlignment="1">
      <alignment horizontal="right" wrapText="1"/>
    </xf>
    <xf numFmtId="0" fontId="2" fillId="4" borderId="2" xfId="0" applyFont="1" applyFill="1" applyBorder="1" applyAlignment="1">
      <alignment horizontal="left" wrapText="1"/>
    </xf>
    <xf numFmtId="0" fontId="2" fillId="4" borderId="2" xfId="0" applyFont="1" applyFill="1" applyBorder="1" applyAlignment="1">
      <alignment wrapText="1"/>
    </xf>
    <xf numFmtId="0" fontId="4" fillId="0" borderId="0" xfId="0" applyFont="1" applyFill="1" applyBorder="1" applyAlignment="1">
      <alignment horizontal="left" wrapText="1"/>
    </xf>
    <xf numFmtId="1" fontId="4" fillId="0" borderId="0" xfId="0" applyNumberFormat="1" applyFont="1" applyFill="1" applyBorder="1" applyAlignment="1">
      <alignment horizontal="center" wrapText="1"/>
    </xf>
    <xf numFmtId="1" fontId="4" fillId="0" borderId="0" xfId="0" applyNumberFormat="1" applyFont="1" applyFill="1" applyAlignment="1">
      <alignment horizontal="left" vertical="top" wrapText="1"/>
    </xf>
    <xf numFmtId="165" fontId="4" fillId="0" borderId="0" xfId="0" applyNumberFormat="1" applyFont="1" applyFill="1" applyAlignment="1">
      <alignment horizontal="right" wrapText="1"/>
    </xf>
    <xf numFmtId="1" fontId="14" fillId="4" borderId="2" xfId="0" applyNumberFormat="1" applyFont="1" applyFill="1" applyBorder="1" applyAlignment="1">
      <alignment horizontal="left" vertical="top" wrapText="1"/>
    </xf>
    <xf numFmtId="0" fontId="14" fillId="4" borderId="2" xfId="0" applyFont="1" applyFill="1" applyBorder="1" applyAlignment="1">
      <alignment horizontal="left" wrapText="1"/>
    </xf>
    <xf numFmtId="1" fontId="14" fillId="4" borderId="2" xfId="0" applyNumberFormat="1" applyFont="1" applyFill="1" applyBorder="1" applyAlignment="1">
      <alignment horizontal="center" wrapText="1"/>
    </xf>
    <xf numFmtId="165" fontId="14" fillId="4" borderId="2" xfId="0" applyNumberFormat="1" applyFont="1" applyFill="1" applyBorder="1" applyAlignment="1">
      <alignment horizontal="right" wrapText="1"/>
    </xf>
    <xf numFmtId="0" fontId="14" fillId="0" borderId="0" xfId="0" applyFont="1" applyAlignment="1">
      <alignment wrapText="1"/>
    </xf>
    <xf numFmtId="0" fontId="0" fillId="0" borderId="0" xfId="0" applyFill="1" applyAlignment="1">
      <alignment horizontal="left" wrapText="1"/>
    </xf>
    <xf numFmtId="165" fontId="0" fillId="0" borderId="0" xfId="0" applyNumberFormat="1" applyFill="1" applyAlignment="1">
      <alignment horizontal="right" wrapText="1"/>
    </xf>
    <xf numFmtId="0" fontId="2" fillId="6" borderId="0" xfId="0" applyFont="1" applyFill="1" applyBorder="1" applyAlignment="1">
      <alignment horizontal="left" vertical="top" wrapText="1"/>
    </xf>
    <xf numFmtId="0" fontId="2" fillId="6" borderId="0" xfId="0" applyFont="1" applyFill="1" applyBorder="1" applyAlignment="1">
      <alignment vertical="top" wrapText="1"/>
    </xf>
    <xf numFmtId="0" fontId="2" fillId="6" borderId="0" xfId="0" applyFont="1" applyFill="1" applyBorder="1" applyAlignment="1">
      <alignment wrapText="1"/>
    </xf>
    <xf numFmtId="165" fontId="2" fillId="6" borderId="0" xfId="0" applyNumberFormat="1" applyFont="1" applyFill="1" applyBorder="1" applyAlignment="1">
      <alignment horizontal="right" vertical="top" wrapText="1"/>
    </xf>
    <xf numFmtId="0" fontId="19" fillId="7" borderId="0" xfId="0" applyFont="1" applyFill="1" applyAlignment="1">
      <alignment horizontal="left" wrapText="1"/>
    </xf>
    <xf numFmtId="0" fontId="20" fillId="7" borderId="0" xfId="0" applyFont="1" applyFill="1" applyAlignment="1">
      <alignment horizontal="left" wrapText="1"/>
    </xf>
    <xf numFmtId="0" fontId="19" fillId="7" borderId="0" xfId="0" applyFont="1" applyFill="1" applyAlignment="1">
      <alignment wrapText="1"/>
    </xf>
    <xf numFmtId="165" fontId="19" fillId="7" borderId="0" xfId="0" applyNumberFormat="1" applyFont="1" applyFill="1" applyAlignment="1">
      <alignment horizontal="right" wrapText="1"/>
    </xf>
    <xf numFmtId="0" fontId="19" fillId="0" borderId="0" xfId="0" applyFont="1" applyAlignment="1">
      <alignment wrapText="1"/>
    </xf>
    <xf numFmtId="0" fontId="0" fillId="0" borderId="0" xfId="0" applyAlignment="1">
      <alignment horizontal="right" wrapText="1"/>
    </xf>
    <xf numFmtId="0" fontId="0" fillId="0" borderId="3" xfId="0" applyFont="1" applyBorder="1" applyAlignment="1">
      <alignment horizontal="right" wrapText="1"/>
    </xf>
    <xf numFmtId="0" fontId="0" fillId="0" borderId="3" xfId="0" applyFont="1" applyBorder="1" applyAlignment="1">
      <alignment wrapText="1"/>
    </xf>
    <xf numFmtId="165" fontId="0" fillId="0" borderId="3" xfId="0" applyNumberFormat="1" applyFont="1" applyBorder="1" applyAlignment="1">
      <alignment horizontal="right" wrapText="1"/>
    </xf>
    <xf numFmtId="0" fontId="0" fillId="3" borderId="0" xfId="0" applyFill="1" applyAlignment="1">
      <alignment horizontal="left" wrapText="1"/>
    </xf>
    <xf numFmtId="0" fontId="21" fillId="3" borderId="0" xfId="0" applyFont="1" applyFill="1" applyAlignment="1">
      <alignment wrapText="1"/>
    </xf>
    <xf numFmtId="0" fontId="0" fillId="3" borderId="0" xfId="0" applyFill="1" applyAlignment="1">
      <alignment wrapText="1"/>
    </xf>
    <xf numFmtId="165" fontId="0" fillId="3" borderId="0" xfId="0" applyNumberFormat="1" applyFill="1" applyAlignment="1">
      <alignment horizontal="right" wrapText="1"/>
    </xf>
    <xf numFmtId="0" fontId="0" fillId="8" borderId="4" xfId="0" applyFill="1" applyBorder="1" applyAlignment="1">
      <alignment horizontal="right" wrapText="1"/>
    </xf>
    <xf numFmtId="0" fontId="0" fillId="8" borderId="4" xfId="0" applyFill="1" applyBorder="1" applyAlignment="1">
      <alignment wrapText="1"/>
    </xf>
    <xf numFmtId="165" fontId="0" fillId="8" borderId="4" xfId="0" applyNumberFormat="1" applyFill="1" applyBorder="1" applyAlignment="1">
      <alignment horizontal="right" wrapText="1"/>
    </xf>
    <xf numFmtId="0" fontId="0" fillId="8" borderId="0" xfId="0" applyFill="1" applyBorder="1" applyAlignment="1">
      <alignment horizontal="left" wrapText="1"/>
    </xf>
    <xf numFmtId="0" fontId="0" fillId="8" borderId="0" xfId="0" applyFill="1" applyBorder="1" applyAlignment="1">
      <alignment wrapText="1"/>
    </xf>
    <xf numFmtId="165" fontId="0" fillId="8" borderId="0" xfId="0" applyNumberFormat="1" applyFill="1" applyBorder="1" applyAlignment="1">
      <alignment horizontal="right" wrapText="1"/>
    </xf>
    <xf numFmtId="0" fontId="0" fillId="8" borderId="3" xfId="0" applyFill="1" applyBorder="1" applyAlignment="1">
      <alignment horizontal="left" wrapText="1"/>
    </xf>
    <xf numFmtId="0" fontId="0" fillId="8" borderId="3" xfId="0" applyFill="1" applyBorder="1" applyAlignment="1">
      <alignment wrapText="1"/>
    </xf>
    <xf numFmtId="165" fontId="0" fillId="8" borderId="3" xfId="0" applyNumberFormat="1" applyFill="1" applyBorder="1" applyAlignment="1">
      <alignment horizontal="right" wrapText="1"/>
    </xf>
    <xf numFmtId="0" fontId="4" fillId="5" borderId="0" xfId="0" applyFont="1" applyFill="1" applyAlignment="1">
      <alignment wrapText="1"/>
    </xf>
    <xf numFmtId="0" fontId="0" fillId="5" borderId="0" xfId="0" applyFill="1" applyAlignment="1">
      <alignment wrapText="1"/>
    </xf>
    <xf numFmtId="0" fontId="0" fillId="0" borderId="0" xfId="0" applyAlignment="1"/>
    <xf numFmtId="0" fontId="17" fillId="6" borderId="0" xfId="0" applyFont="1" applyFill="1" applyBorder="1" applyAlignment="1">
      <alignment horizontal="left" vertical="center" wrapText="1"/>
    </xf>
    <xf numFmtId="0" fontId="17" fillId="6" borderId="0" xfId="0" applyFont="1" applyFill="1" applyBorder="1" applyAlignment="1">
      <alignment vertical="center" wrapText="1"/>
    </xf>
    <xf numFmtId="165" fontId="17" fillId="6" borderId="0" xfId="0" applyNumberFormat="1" applyFont="1" applyFill="1" applyBorder="1" applyAlignment="1">
      <alignment horizontal="right" vertical="center" wrapText="1"/>
    </xf>
    <xf numFmtId="164" fontId="4" fillId="9" borderId="0" xfId="1" applyFont="1" applyFill="1" applyBorder="1" applyAlignment="1" applyProtection="1">
      <alignment horizontal="center" vertical="center" wrapText="1"/>
      <protection locked="0"/>
    </xf>
    <xf numFmtId="164" fontId="4" fillId="9" borderId="1" xfId="1" applyFont="1" applyFill="1" applyBorder="1" applyAlignment="1" applyProtection="1">
      <alignment horizontal="center" vertical="center" wrapText="1"/>
      <protection locked="0"/>
    </xf>
    <xf numFmtId="165" fontId="4" fillId="0" borderId="1" xfId="0" applyNumberFormat="1" applyFont="1" applyBorder="1" applyAlignment="1" applyProtection="1">
      <alignment horizontal="right" wrapText="1"/>
      <protection locked="0"/>
    </xf>
    <xf numFmtId="49" fontId="3" fillId="0" borderId="5" xfId="0" applyNumberFormat="1" applyFont="1" applyFill="1" applyBorder="1" applyAlignment="1">
      <alignment horizontal="left" vertical="top" wrapText="1"/>
    </xf>
    <xf numFmtId="2" fontId="4" fillId="0" borderId="4" xfId="0" applyNumberFormat="1" applyFont="1" applyFill="1" applyBorder="1" applyAlignment="1">
      <alignment horizontal="justify" vertical="top" wrapText="1"/>
    </xf>
    <xf numFmtId="0" fontId="4" fillId="0" borderId="4" xfId="0" applyFont="1" applyFill="1" applyBorder="1" applyAlignment="1">
      <alignment horizontal="center" wrapText="1"/>
    </xf>
    <xf numFmtId="4" fontId="5" fillId="0" borderId="4" xfId="0" applyNumberFormat="1" applyFont="1" applyFill="1" applyBorder="1" applyAlignment="1">
      <alignment horizontal="center" wrapText="1"/>
    </xf>
    <xf numFmtId="164" fontId="5" fillId="0" borderId="4" xfId="1" applyFont="1" applyFill="1" applyBorder="1" applyAlignment="1" applyProtection="1">
      <alignment horizontal="center" wrapText="1"/>
      <protection locked="0"/>
    </xf>
    <xf numFmtId="165" fontId="5" fillId="0" borderId="6" xfId="0" applyNumberFormat="1" applyFont="1" applyFill="1" applyBorder="1" applyAlignment="1" applyProtection="1">
      <alignment horizontal="right" wrapText="1"/>
    </xf>
    <xf numFmtId="49" fontId="3" fillId="0" borderId="7" xfId="0" applyNumberFormat="1" applyFont="1" applyFill="1" applyBorder="1" applyAlignment="1">
      <alignment horizontal="left" vertical="top" wrapText="1"/>
    </xf>
    <xf numFmtId="2" fontId="4" fillId="0" borderId="0" xfId="0" applyNumberFormat="1" applyFont="1" applyFill="1" applyBorder="1" applyAlignment="1">
      <alignment horizontal="justify" vertical="top" wrapText="1"/>
    </xf>
    <xf numFmtId="0" fontId="4" fillId="0" borderId="0" xfId="0" applyFont="1" applyFill="1" applyBorder="1" applyAlignment="1">
      <alignment horizontal="center" wrapText="1"/>
    </xf>
    <xf numFmtId="4" fontId="5" fillId="0" borderId="0" xfId="0" applyNumberFormat="1" applyFont="1" applyFill="1" applyBorder="1" applyAlignment="1">
      <alignment horizontal="center" wrapText="1"/>
    </xf>
    <xf numFmtId="164" fontId="5" fillId="0" borderId="0" xfId="1" applyFont="1" applyFill="1" applyBorder="1" applyAlignment="1" applyProtection="1">
      <alignment horizontal="center" wrapText="1"/>
      <protection locked="0"/>
    </xf>
    <xf numFmtId="165" fontId="5" fillId="0" borderId="8" xfId="0" applyNumberFormat="1" applyFont="1" applyFill="1" applyBorder="1" applyAlignment="1" applyProtection="1">
      <alignment horizontal="right" wrapText="1"/>
    </xf>
    <xf numFmtId="0" fontId="3" fillId="0" borderId="9" xfId="0" applyFont="1" applyFill="1" applyBorder="1" applyAlignment="1">
      <alignment horizontal="left" vertical="top" wrapText="1"/>
    </xf>
    <xf numFmtId="2" fontId="4" fillId="0" borderId="3" xfId="0" applyNumberFormat="1" applyFont="1" applyFill="1" applyBorder="1" applyAlignment="1">
      <alignment horizontal="justify" vertical="top" wrapText="1"/>
    </xf>
    <xf numFmtId="0" fontId="4" fillId="0" borderId="3" xfId="0" applyFont="1" applyBorder="1" applyAlignment="1">
      <alignment horizontal="center" wrapText="1"/>
    </xf>
    <xf numFmtId="165" fontId="4" fillId="0" borderId="10" xfId="1" applyNumberFormat="1" applyFont="1" applyBorder="1" applyAlignment="1" applyProtection="1">
      <alignment horizontal="right" vertical="center" wrapText="1"/>
    </xf>
    <xf numFmtId="0" fontId="4" fillId="0" borderId="4" xfId="0" applyFont="1" applyBorder="1" applyAlignment="1">
      <alignment wrapText="1"/>
    </xf>
    <xf numFmtId="0" fontId="4" fillId="0" borderId="4" xfId="0" applyFont="1" applyBorder="1" applyAlignment="1">
      <alignment horizontal="center" wrapText="1"/>
    </xf>
    <xf numFmtId="164" fontId="4" fillId="0" borderId="4" xfId="1" applyFont="1" applyBorder="1" applyAlignment="1">
      <alignment horizontal="center" vertical="center" wrapText="1"/>
    </xf>
    <xf numFmtId="165" fontId="4" fillId="0" borderId="6" xfId="1" applyNumberFormat="1" applyFont="1" applyBorder="1" applyAlignment="1">
      <alignment horizontal="right" vertical="center" wrapText="1"/>
    </xf>
    <xf numFmtId="0" fontId="4" fillId="0" borderId="0" xfId="0" applyFont="1" applyBorder="1" applyAlignment="1">
      <alignment horizontal="center" wrapText="1"/>
    </xf>
    <xf numFmtId="165" fontId="4" fillId="0" borderId="8" xfId="1" applyNumberFormat="1" applyFont="1" applyBorder="1" applyAlignment="1">
      <alignment horizontal="right" vertical="center" wrapText="1"/>
    </xf>
    <xf numFmtId="0" fontId="3" fillId="0" borderId="7" xfId="0" applyFont="1" applyBorder="1" applyAlignment="1">
      <alignment horizontal="left" vertical="top" wrapText="1"/>
    </xf>
    <xf numFmtId="165" fontId="4" fillId="0" borderId="8" xfId="1" applyNumberFormat="1" applyFont="1" applyBorder="1" applyAlignment="1" applyProtection="1">
      <alignment horizontal="right" vertical="center" wrapText="1"/>
    </xf>
    <xf numFmtId="0" fontId="3" fillId="0" borderId="9" xfId="0" applyFont="1" applyBorder="1" applyAlignment="1">
      <alignment horizontal="left" wrapText="1"/>
    </xf>
    <xf numFmtId="0" fontId="7" fillId="0" borderId="3" xfId="0" applyFont="1" applyBorder="1" applyAlignment="1">
      <alignment wrapText="1"/>
    </xf>
    <xf numFmtId="0" fontId="3" fillId="0" borderId="5" xfId="0" applyFont="1" applyBorder="1" applyAlignment="1">
      <alignment horizontal="left" vertical="top" wrapText="1"/>
    </xf>
    <xf numFmtId="164" fontId="4" fillId="0" borderId="4" xfId="1" applyFont="1" applyBorder="1" applyAlignment="1" applyProtection="1">
      <alignment horizontal="center" vertical="center" wrapText="1"/>
      <protection locked="0"/>
    </xf>
    <xf numFmtId="165" fontId="4" fillId="0" borderId="6" xfId="1" applyNumberFormat="1" applyFont="1" applyBorder="1" applyAlignment="1" applyProtection="1">
      <alignment horizontal="right" vertical="center" wrapText="1"/>
    </xf>
    <xf numFmtId="0" fontId="9" fillId="0" borderId="7" xfId="0" applyFont="1" applyBorder="1" applyAlignment="1">
      <alignment horizontal="left" vertical="top" wrapText="1"/>
    </xf>
    <xf numFmtId="0" fontId="4" fillId="0" borderId="0" xfId="0" applyFont="1" applyBorder="1" applyAlignment="1">
      <alignment wrapText="1" shrinkToFit="1"/>
    </xf>
    <xf numFmtId="164" fontId="4" fillId="0" borderId="0" xfId="1" applyFont="1" applyBorder="1" applyAlignment="1" applyProtection="1">
      <alignment wrapText="1"/>
      <protection locked="0"/>
    </xf>
    <xf numFmtId="165" fontId="4" fillId="0" borderId="8" xfId="0" applyNumberFormat="1" applyFont="1" applyBorder="1" applyAlignment="1" applyProtection="1">
      <alignment horizontal="right" wrapText="1"/>
    </xf>
    <xf numFmtId="0" fontId="9" fillId="0" borderId="9" xfId="0" applyFont="1" applyBorder="1" applyAlignment="1">
      <alignment horizontal="left" vertical="top" wrapText="1"/>
    </xf>
    <xf numFmtId="0" fontId="4" fillId="0" borderId="3" xfId="0" applyFont="1" applyBorder="1" applyAlignment="1">
      <alignment wrapText="1"/>
    </xf>
    <xf numFmtId="0" fontId="4" fillId="0" borderId="4" xfId="0" applyFont="1" applyBorder="1" applyAlignment="1">
      <alignment vertical="top" wrapText="1"/>
    </xf>
    <xf numFmtId="2" fontId="4" fillId="0" borderId="4" xfId="0" applyNumberFormat="1" applyFont="1" applyBorder="1" applyAlignment="1">
      <alignment horizontal="center" wrapText="1"/>
    </xf>
    <xf numFmtId="164" fontId="4" fillId="0" borderId="4" xfId="1" applyFont="1" applyBorder="1" applyAlignment="1" applyProtection="1">
      <alignment horizontal="center" wrapText="1"/>
      <protection locked="0"/>
    </xf>
    <xf numFmtId="165" fontId="4" fillId="0" borderId="6" xfId="0" applyNumberFormat="1" applyFont="1" applyBorder="1" applyAlignment="1" applyProtection="1">
      <alignment horizontal="right" wrapText="1"/>
    </xf>
    <xf numFmtId="49" fontId="10" fillId="0" borderId="7" xfId="0" applyNumberFormat="1" applyFont="1" applyBorder="1" applyAlignment="1">
      <alignment horizontal="left" vertical="top" wrapText="1"/>
    </xf>
    <xf numFmtId="0" fontId="4" fillId="0" borderId="0" xfId="0" applyFont="1" applyBorder="1" applyAlignment="1">
      <alignment vertical="top" wrapText="1" shrinkToFit="1"/>
    </xf>
    <xf numFmtId="0" fontId="4" fillId="0" borderId="0" xfId="0" applyFont="1" applyBorder="1" applyAlignment="1">
      <alignment horizontal="center" vertical="top" wrapText="1"/>
    </xf>
    <xf numFmtId="164" fontId="4" fillId="0" borderId="0" xfId="1" applyFont="1" applyBorder="1" applyAlignment="1" applyProtection="1">
      <alignment horizontal="center" vertical="top" wrapText="1"/>
      <protection locked="0"/>
    </xf>
    <xf numFmtId="165" fontId="4" fillId="0" borderId="8" xfId="0" applyNumberFormat="1" applyFont="1" applyBorder="1" applyAlignment="1" applyProtection="1">
      <alignment horizontal="right" vertical="top" wrapText="1"/>
    </xf>
    <xf numFmtId="0" fontId="4" fillId="0" borderId="0" xfId="0" applyFont="1" applyBorder="1" applyAlignment="1">
      <alignment vertical="top" wrapText="1"/>
    </xf>
    <xf numFmtId="2" fontId="4" fillId="0" borderId="0" xfId="0" applyNumberFormat="1" applyFont="1" applyBorder="1" applyAlignment="1">
      <alignment horizontal="center" wrapText="1"/>
    </xf>
    <xf numFmtId="49" fontId="10" fillId="0" borderId="9" xfId="0" applyNumberFormat="1" applyFont="1" applyBorder="1" applyAlignment="1">
      <alignment horizontal="left" vertical="top" wrapText="1"/>
    </xf>
    <xf numFmtId="0" fontId="4" fillId="0" borderId="3" xfId="0" applyFont="1" applyBorder="1" applyAlignment="1">
      <alignment vertical="top" wrapText="1" shrinkToFit="1"/>
    </xf>
    <xf numFmtId="2" fontId="4" fillId="0" borderId="3" xfId="0" applyNumberFormat="1" applyFont="1" applyBorder="1" applyAlignment="1">
      <alignment horizontal="center" wrapText="1"/>
    </xf>
    <xf numFmtId="164" fontId="4" fillId="0" borderId="3" xfId="1" applyFont="1" applyBorder="1" applyAlignment="1" applyProtection="1">
      <alignment horizontal="center" vertical="center" wrapText="1"/>
      <protection locked="0"/>
    </xf>
    <xf numFmtId="165" fontId="4" fillId="0" borderId="10" xfId="0" applyNumberFormat="1" applyFont="1" applyBorder="1" applyAlignment="1" applyProtection="1">
      <alignment horizontal="right" wrapText="1"/>
    </xf>
    <xf numFmtId="49" fontId="10" fillId="9" borderId="5" xfId="0" applyNumberFormat="1" applyFont="1" applyFill="1" applyBorder="1" applyAlignment="1">
      <alignment horizontal="left" vertical="top" wrapText="1"/>
    </xf>
    <xf numFmtId="0" fontId="4" fillId="9" borderId="4" xfId="0" applyFont="1" applyFill="1" applyBorder="1" applyAlignment="1">
      <alignment vertical="top" wrapText="1" shrinkToFit="1"/>
    </xf>
    <xf numFmtId="0" fontId="4" fillId="9" borderId="4" xfId="0" applyFont="1" applyFill="1" applyBorder="1" applyAlignment="1">
      <alignment horizontal="center" wrapText="1"/>
    </xf>
    <xf numFmtId="2" fontId="4" fillId="9" borderId="4" xfId="0" applyNumberFormat="1" applyFont="1" applyFill="1" applyBorder="1" applyAlignment="1">
      <alignment horizontal="center" wrapText="1"/>
    </xf>
    <xf numFmtId="164" fontId="4" fillId="9" borderId="4" xfId="1" applyFont="1" applyFill="1" applyBorder="1" applyAlignment="1" applyProtection="1">
      <alignment horizontal="center" vertical="center" wrapText="1"/>
      <protection locked="0"/>
    </xf>
    <xf numFmtId="165" fontId="4" fillId="9" borderId="6" xfId="0" applyNumberFormat="1" applyFont="1" applyFill="1" applyBorder="1" applyAlignment="1" applyProtection="1">
      <alignment horizontal="right" wrapText="1"/>
    </xf>
    <xf numFmtId="49" fontId="10" fillId="9" borderId="7" xfId="0" applyNumberFormat="1" applyFont="1" applyFill="1" applyBorder="1" applyAlignment="1">
      <alignment horizontal="left" vertical="top" wrapText="1"/>
    </xf>
    <xf numFmtId="0" fontId="4" fillId="9" borderId="0" xfId="0" applyFont="1" applyFill="1" applyBorder="1" applyAlignment="1">
      <alignment vertical="top" wrapText="1" shrinkToFit="1"/>
    </xf>
    <xf numFmtId="0" fontId="4" fillId="9" borderId="0" xfId="0" applyFont="1" applyFill="1" applyBorder="1" applyAlignment="1">
      <alignment horizontal="center" wrapText="1"/>
    </xf>
    <xf numFmtId="2" fontId="4" fillId="9" borderId="0" xfId="0" applyNumberFormat="1" applyFont="1" applyFill="1" applyBorder="1" applyAlignment="1">
      <alignment horizontal="center" wrapText="1"/>
    </xf>
    <xf numFmtId="165" fontId="4" fillId="9" borderId="8" xfId="0" applyNumberFormat="1" applyFont="1" applyFill="1" applyBorder="1" applyAlignment="1" applyProtection="1">
      <alignment horizontal="right" wrapText="1"/>
    </xf>
    <xf numFmtId="0" fontId="4" fillId="0" borderId="4" xfId="0" applyFont="1" applyFill="1" applyBorder="1" applyAlignment="1">
      <alignment vertical="top" wrapText="1"/>
    </xf>
    <xf numFmtId="0" fontId="11" fillId="0" borderId="4" xfId="0" applyFont="1" applyBorder="1" applyAlignment="1">
      <alignment horizontal="center" wrapText="1"/>
    </xf>
    <xf numFmtId="2" fontId="11" fillId="0" borderId="4" xfId="0" applyNumberFormat="1" applyFont="1" applyBorder="1" applyAlignment="1">
      <alignment horizontal="center" wrapText="1"/>
    </xf>
    <xf numFmtId="164" fontId="11" fillId="0" borderId="4" xfId="1" applyFont="1" applyBorder="1" applyAlignment="1" applyProtection="1">
      <alignment horizontal="center" wrapText="1"/>
      <protection locked="0"/>
    </xf>
    <xf numFmtId="165" fontId="11" fillId="0" borderId="6" xfId="0" applyNumberFormat="1" applyFont="1" applyBorder="1" applyAlignment="1" applyProtection="1">
      <alignment horizontal="right" wrapText="1"/>
    </xf>
    <xf numFmtId="0" fontId="11" fillId="0" borderId="0" xfId="0" applyFont="1" applyBorder="1" applyAlignment="1">
      <alignment horizontal="center" wrapText="1"/>
    </xf>
    <xf numFmtId="2" fontId="11" fillId="0" borderId="0" xfId="0" applyNumberFormat="1" applyFont="1" applyBorder="1" applyAlignment="1">
      <alignment horizontal="center" wrapText="1"/>
    </xf>
    <xf numFmtId="164" fontId="11" fillId="0" borderId="0" xfId="1" applyFont="1" applyBorder="1" applyAlignment="1" applyProtection="1">
      <alignment horizontal="center" wrapText="1"/>
      <protection locked="0"/>
    </xf>
    <xf numFmtId="165" fontId="11" fillId="0" borderId="8" xfId="0" applyNumberFormat="1" applyFont="1" applyBorder="1" applyAlignment="1" applyProtection="1">
      <alignment horizontal="right" wrapText="1"/>
    </xf>
    <xf numFmtId="49" fontId="12" fillId="0" borderId="7" xfId="0" applyNumberFormat="1" applyFont="1" applyBorder="1" applyAlignment="1">
      <alignment horizontal="left" vertical="top" wrapText="1"/>
    </xf>
    <xf numFmtId="0" fontId="11" fillId="0" borderId="0" xfId="0" applyFont="1" applyBorder="1" applyAlignment="1">
      <alignment horizontal="center" vertical="top" wrapText="1"/>
    </xf>
    <xf numFmtId="164" fontId="11" fillId="0" borderId="0" xfId="1" applyFont="1" applyBorder="1" applyAlignment="1" applyProtection="1">
      <alignment horizontal="center" vertical="top" wrapText="1"/>
      <protection locked="0"/>
    </xf>
    <xf numFmtId="165" fontId="11" fillId="0" borderId="8" xfId="0" applyNumberFormat="1" applyFont="1" applyBorder="1" applyAlignment="1" applyProtection="1">
      <alignment horizontal="right" vertical="top" wrapText="1"/>
    </xf>
    <xf numFmtId="0" fontId="4" fillId="0" borderId="3" xfId="0" applyFont="1" applyBorder="1" applyAlignment="1">
      <alignment vertical="top" wrapText="1"/>
    </xf>
    <xf numFmtId="0" fontId="3" fillId="0" borderId="5" xfId="0" applyFont="1" applyFill="1" applyBorder="1" applyAlignment="1">
      <alignment horizontal="left" vertical="top" wrapText="1"/>
    </xf>
    <xf numFmtId="2" fontId="4" fillId="0" borderId="4" xfId="0" applyNumberFormat="1" applyFont="1" applyFill="1" applyBorder="1" applyAlignment="1">
      <alignment horizontal="center" wrapText="1"/>
    </xf>
    <xf numFmtId="164" fontId="4" fillId="0" borderId="4" xfId="1" applyFont="1" applyFill="1" applyBorder="1" applyAlignment="1" applyProtection="1">
      <alignment horizontal="center" wrapText="1"/>
      <protection locked="0"/>
    </xf>
    <xf numFmtId="165" fontId="4" fillId="0" borderId="6" xfId="0" applyNumberFormat="1" applyFont="1" applyFill="1" applyBorder="1" applyAlignment="1" applyProtection="1">
      <alignment horizontal="right" wrapText="1"/>
    </xf>
    <xf numFmtId="49" fontId="10" fillId="0" borderId="7" xfId="0" applyNumberFormat="1" applyFont="1" applyFill="1" applyBorder="1" applyAlignment="1">
      <alignment horizontal="left" vertical="top" wrapText="1"/>
    </xf>
    <xf numFmtId="0" fontId="4" fillId="0" borderId="0" xfId="0" applyFont="1" applyFill="1" applyBorder="1" applyAlignment="1">
      <alignment vertical="top" wrapText="1" shrinkToFit="1"/>
    </xf>
    <xf numFmtId="2" fontId="4" fillId="0" borderId="0" xfId="0" applyNumberFormat="1" applyFont="1" applyFill="1" applyBorder="1" applyAlignment="1">
      <alignment horizontal="center" wrapText="1"/>
    </xf>
    <xf numFmtId="164" fontId="4" fillId="0" borderId="0" xfId="1" applyFont="1" applyFill="1" applyBorder="1" applyAlignment="1" applyProtection="1">
      <alignment horizontal="center" wrapText="1"/>
      <protection locked="0"/>
    </xf>
    <xf numFmtId="165" fontId="4" fillId="0" borderId="8" xfId="0" applyNumberFormat="1" applyFont="1" applyFill="1" applyBorder="1" applyAlignment="1" applyProtection="1">
      <alignment horizontal="right" wrapText="1"/>
    </xf>
    <xf numFmtId="164" fontId="4" fillId="0" borderId="3" xfId="1" applyFont="1" applyBorder="1" applyAlignment="1" applyProtection="1">
      <alignment horizontal="center" wrapText="1"/>
      <protection locked="0"/>
    </xf>
    <xf numFmtId="164" fontId="4" fillId="0" borderId="0" xfId="1" applyFont="1" applyBorder="1" applyAlignment="1" applyProtection="1">
      <alignment horizontal="center" wrapText="1"/>
      <protection locked="0"/>
    </xf>
    <xf numFmtId="49" fontId="4" fillId="0" borderId="0" xfId="0" applyNumberFormat="1" applyFont="1" applyBorder="1" applyAlignment="1">
      <alignment horizontal="center" wrapText="1"/>
    </xf>
    <xf numFmtId="165" fontId="4" fillId="0" borderId="8" xfId="1" applyNumberFormat="1" applyFont="1" applyBorder="1" applyAlignment="1" applyProtection="1">
      <alignment horizontal="right" wrapText="1"/>
    </xf>
    <xf numFmtId="49" fontId="4" fillId="0" borderId="3" xfId="0" applyNumberFormat="1" applyFont="1" applyBorder="1" applyAlignment="1">
      <alignment horizontal="center" wrapText="1"/>
    </xf>
    <xf numFmtId="0" fontId="0" fillId="0" borderId="9" xfId="0" applyBorder="1" applyAlignment="1">
      <alignment horizontal="left" wrapText="1"/>
    </xf>
    <xf numFmtId="0" fontId="0" fillId="0" borderId="3" xfId="0" applyBorder="1" applyAlignment="1">
      <alignment wrapText="1"/>
    </xf>
    <xf numFmtId="165" fontId="0" fillId="0" borderId="10" xfId="0" applyNumberFormat="1" applyBorder="1" applyAlignment="1">
      <alignment horizontal="right" wrapText="1"/>
    </xf>
    <xf numFmtId="164" fontId="4" fillId="0" borderId="4" xfId="1" applyFont="1" applyFill="1" applyBorder="1" applyAlignment="1" applyProtection="1">
      <alignment horizontal="center" vertical="center" wrapText="1"/>
      <protection locked="0"/>
    </xf>
    <xf numFmtId="165" fontId="4" fillId="0" borderId="6" xfId="1" applyNumberFormat="1" applyFont="1" applyFill="1" applyBorder="1" applyAlignment="1" applyProtection="1">
      <alignment horizontal="right" vertical="center" wrapText="1"/>
    </xf>
    <xf numFmtId="165" fontId="4" fillId="0" borderId="8" xfId="1" applyNumberFormat="1" applyFont="1" applyFill="1" applyBorder="1" applyAlignment="1" applyProtection="1">
      <alignment horizontal="right" vertical="center" wrapText="1"/>
    </xf>
    <xf numFmtId="49" fontId="10" fillId="0" borderId="9" xfId="0" applyNumberFormat="1" applyFont="1" applyFill="1" applyBorder="1" applyAlignment="1">
      <alignment horizontal="left" vertical="top" wrapText="1"/>
    </xf>
    <xf numFmtId="0" fontId="4" fillId="0" borderId="3" xfId="0" applyFont="1" applyFill="1" applyBorder="1" applyAlignment="1">
      <alignment wrapText="1"/>
    </xf>
    <xf numFmtId="0" fontId="4" fillId="0" borderId="3" xfId="0" applyFont="1" applyFill="1" applyBorder="1" applyAlignment="1">
      <alignment horizontal="center" wrapText="1"/>
    </xf>
    <xf numFmtId="164" fontId="4" fillId="0" borderId="3" xfId="1" applyFont="1" applyFill="1" applyBorder="1" applyAlignment="1" applyProtection="1">
      <alignment horizontal="center" vertical="center" wrapText="1"/>
      <protection locked="0"/>
    </xf>
    <xf numFmtId="0" fontId="3" fillId="9" borderId="5" xfId="0" applyFont="1" applyFill="1" applyBorder="1" applyAlignment="1">
      <alignment horizontal="left" vertical="top" wrapText="1"/>
    </xf>
    <xf numFmtId="0" fontId="4" fillId="9" borderId="4" xfId="0" applyFont="1" applyFill="1" applyBorder="1" applyAlignment="1">
      <alignment wrapText="1"/>
    </xf>
    <xf numFmtId="165" fontId="4" fillId="9" borderId="6" xfId="1" applyNumberFormat="1" applyFont="1" applyFill="1" applyBorder="1" applyAlignment="1" applyProtection="1">
      <alignment horizontal="right" vertical="center" wrapText="1"/>
    </xf>
    <xf numFmtId="0" fontId="4" fillId="9" borderId="0" xfId="0" applyFont="1" applyFill="1" applyBorder="1" applyAlignment="1">
      <alignment wrapText="1"/>
    </xf>
    <xf numFmtId="165" fontId="4" fillId="9" borderId="8" xfId="1" applyNumberFormat="1" applyFont="1" applyFill="1" applyBorder="1" applyAlignment="1" applyProtection="1">
      <alignment horizontal="right" vertical="center" wrapText="1"/>
    </xf>
    <xf numFmtId="49" fontId="10" fillId="9" borderId="9" xfId="0" applyNumberFormat="1" applyFont="1" applyFill="1" applyBorder="1" applyAlignment="1">
      <alignment horizontal="left" vertical="top" wrapText="1"/>
    </xf>
    <xf numFmtId="0" fontId="4" fillId="9" borderId="3" xfId="0" applyFont="1" applyFill="1" applyBorder="1" applyAlignment="1">
      <alignment wrapText="1"/>
    </xf>
    <xf numFmtId="0" fontId="4" fillId="9" borderId="3" xfId="0" applyFont="1" applyFill="1" applyBorder="1" applyAlignment="1">
      <alignment horizontal="center" wrapText="1"/>
    </xf>
    <xf numFmtId="165" fontId="4" fillId="9" borderId="10" xfId="1" applyNumberFormat="1" applyFont="1" applyFill="1" applyBorder="1" applyAlignment="1" applyProtection="1">
      <alignment horizontal="right" vertical="center" wrapText="1"/>
    </xf>
    <xf numFmtId="0" fontId="2" fillId="3" borderId="11" xfId="0" applyFont="1" applyFill="1" applyBorder="1" applyAlignment="1">
      <alignment wrapText="1"/>
    </xf>
    <xf numFmtId="165" fontId="2" fillId="3" borderId="12" xfId="0" applyNumberFormat="1" applyFont="1" applyFill="1" applyBorder="1" applyAlignment="1">
      <alignment horizontal="right" wrapText="1"/>
    </xf>
    <xf numFmtId="49" fontId="13" fillId="0" borderId="5" xfId="0" applyNumberFormat="1" applyFont="1" applyFill="1" applyBorder="1" applyAlignment="1">
      <alignment horizontal="left" vertical="top" wrapText="1"/>
    </xf>
    <xf numFmtId="0" fontId="4" fillId="0" borderId="4" xfId="0" applyFont="1" applyFill="1" applyBorder="1" applyAlignment="1">
      <alignment wrapText="1"/>
    </xf>
    <xf numFmtId="2" fontId="4" fillId="0" borderId="4" xfId="0" applyNumberFormat="1" applyFont="1" applyFill="1" applyBorder="1" applyAlignment="1">
      <alignment horizontal="right" wrapText="1"/>
    </xf>
    <xf numFmtId="0" fontId="4" fillId="0" borderId="4" xfId="0" applyFont="1" applyFill="1" applyBorder="1" applyAlignment="1" applyProtection="1">
      <alignment horizontal="right" wrapText="1"/>
      <protection locked="0"/>
    </xf>
    <xf numFmtId="165" fontId="4" fillId="0" borderId="6" xfId="1" applyNumberFormat="1" applyFont="1" applyFill="1" applyBorder="1" applyAlignment="1" applyProtection="1">
      <alignment horizontal="right" wrapText="1"/>
    </xf>
    <xf numFmtId="49" fontId="13" fillId="0" borderId="7" xfId="0" applyNumberFormat="1" applyFont="1" applyFill="1" applyBorder="1" applyAlignment="1">
      <alignment horizontal="left" vertical="top" wrapText="1"/>
    </xf>
    <xf numFmtId="0" fontId="4" fillId="0" borderId="0" xfId="0" applyFont="1" applyFill="1" applyBorder="1" applyAlignment="1" applyProtection="1">
      <alignment horizontal="right" wrapText="1"/>
      <protection locked="0"/>
    </xf>
    <xf numFmtId="165" fontId="4" fillId="0" borderId="8" xfId="1" applyNumberFormat="1" applyFont="1" applyFill="1" applyBorder="1" applyAlignment="1" applyProtection="1">
      <alignment horizontal="right" wrapText="1"/>
    </xf>
    <xf numFmtId="0" fontId="11" fillId="0" borderId="0" xfId="0" applyFont="1" applyFill="1" applyBorder="1" applyAlignment="1">
      <alignment vertical="top" wrapText="1"/>
    </xf>
    <xf numFmtId="165" fontId="11" fillId="0" borderId="8" xfId="0" applyNumberFormat="1" applyFont="1" applyFill="1" applyBorder="1" applyAlignment="1">
      <alignment horizontal="right" vertical="top" wrapText="1"/>
    </xf>
    <xf numFmtId="0" fontId="4" fillId="0" borderId="3" xfId="0" applyFont="1" applyFill="1" applyBorder="1" applyAlignment="1">
      <alignment vertical="top" wrapText="1"/>
    </xf>
    <xf numFmtId="2" fontId="4" fillId="0" borderId="3" xfId="0" applyNumberFormat="1" applyFont="1" applyFill="1" applyBorder="1" applyAlignment="1">
      <alignment horizontal="right" wrapText="1"/>
    </xf>
    <xf numFmtId="165" fontId="4" fillId="0" borderId="10" xfId="1" applyNumberFormat="1" applyFont="1" applyBorder="1" applyAlignment="1" applyProtection="1">
      <alignment horizontal="right" wrapText="1"/>
    </xf>
    <xf numFmtId="165" fontId="4" fillId="0" borderId="3" xfId="0" applyNumberFormat="1" applyFont="1" applyBorder="1" applyAlignment="1" applyProtection="1">
      <alignment horizontal="right" wrapText="1"/>
      <protection locked="0"/>
    </xf>
    <xf numFmtId="49" fontId="13" fillId="0" borderId="5" xfId="0" applyNumberFormat="1" applyFont="1" applyBorder="1" applyAlignment="1">
      <alignment horizontal="left" vertical="top" wrapText="1"/>
    </xf>
    <xf numFmtId="2" fontId="4" fillId="0" borderId="4" xfId="0" applyNumberFormat="1" applyFont="1" applyBorder="1" applyAlignment="1">
      <alignment horizontal="right" wrapText="1"/>
    </xf>
    <xf numFmtId="165" fontId="4" fillId="0" borderId="4" xfId="0" applyNumberFormat="1" applyFont="1" applyBorder="1" applyAlignment="1">
      <alignment horizontal="right" wrapText="1"/>
    </xf>
    <xf numFmtId="49" fontId="13" fillId="0" borderId="7" xfId="0" applyNumberFormat="1" applyFont="1" applyBorder="1" applyAlignment="1">
      <alignment horizontal="left" vertical="top" wrapText="1"/>
    </xf>
    <xf numFmtId="165" fontId="4" fillId="0" borderId="0" xfId="0" applyNumberFormat="1" applyFont="1" applyBorder="1" applyAlignment="1" applyProtection="1">
      <alignment horizontal="right" wrapText="1"/>
      <protection locked="0"/>
    </xf>
    <xf numFmtId="49" fontId="13" fillId="0" borderId="9" xfId="0" applyNumberFormat="1" applyFont="1" applyBorder="1" applyAlignment="1">
      <alignment horizontal="left" vertical="top" wrapText="1"/>
    </xf>
    <xf numFmtId="1" fontId="4" fillId="9" borderId="0" xfId="0" applyNumberFormat="1" applyFont="1" applyFill="1" applyAlignment="1">
      <alignment horizontal="left" vertical="top" wrapText="1"/>
    </xf>
    <xf numFmtId="0" fontId="4" fillId="9" borderId="0" xfId="0" applyFont="1" applyFill="1" applyBorder="1" applyAlignment="1">
      <alignment horizontal="left" vertical="top" wrapText="1"/>
    </xf>
    <xf numFmtId="0" fontId="4" fillId="9" borderId="0" xfId="0" applyFont="1" applyFill="1" applyBorder="1" applyAlignment="1">
      <alignment horizontal="left" wrapText="1"/>
    </xf>
    <xf numFmtId="1" fontId="4" fillId="9" borderId="0" xfId="0" applyNumberFormat="1" applyFont="1" applyFill="1" applyBorder="1" applyAlignment="1">
      <alignment horizontal="center" wrapText="1"/>
    </xf>
    <xf numFmtId="4" fontId="4" fillId="9" borderId="0" xfId="0" applyNumberFormat="1" applyFont="1" applyFill="1" applyBorder="1" applyAlignment="1" applyProtection="1">
      <alignment horizontal="right" wrapText="1"/>
      <protection locked="0"/>
    </xf>
    <xf numFmtId="165" fontId="4" fillId="9" borderId="0" xfId="0" applyNumberFormat="1" applyFont="1" applyFill="1" applyAlignment="1">
      <alignment horizontal="right" wrapText="1"/>
    </xf>
    <xf numFmtId="1" fontId="4" fillId="9" borderId="0" xfId="0" applyNumberFormat="1" applyFont="1" applyFill="1" applyBorder="1" applyAlignment="1">
      <alignment horizontal="left" vertical="top" wrapText="1"/>
    </xf>
    <xf numFmtId="4" fontId="4" fillId="9" borderId="1" xfId="0" applyNumberFormat="1" applyFont="1" applyFill="1" applyBorder="1" applyAlignment="1" applyProtection="1">
      <alignment horizontal="right" wrapText="1"/>
      <protection locked="0"/>
    </xf>
    <xf numFmtId="1" fontId="4" fillId="9" borderId="5" xfId="0" applyNumberFormat="1"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4" xfId="0" applyFont="1" applyFill="1" applyBorder="1" applyAlignment="1">
      <alignment horizontal="left" wrapText="1"/>
    </xf>
    <xf numFmtId="1" fontId="4" fillId="9" borderId="4" xfId="0" applyNumberFormat="1" applyFont="1" applyFill="1" applyBorder="1" applyAlignment="1">
      <alignment horizontal="center" wrapText="1"/>
    </xf>
    <xf numFmtId="4" fontId="4" fillId="9" borderId="4" xfId="0" applyNumberFormat="1" applyFont="1" applyFill="1" applyBorder="1" applyAlignment="1" applyProtection="1">
      <alignment horizontal="right" wrapText="1"/>
      <protection locked="0"/>
    </xf>
    <xf numFmtId="165" fontId="4" fillId="9" borderId="6" xfId="0" applyNumberFormat="1" applyFont="1" applyFill="1" applyBorder="1" applyAlignment="1">
      <alignment horizontal="right" wrapText="1"/>
    </xf>
    <xf numFmtId="1" fontId="4" fillId="9" borderId="7" xfId="0" applyNumberFormat="1" applyFont="1" applyFill="1" applyBorder="1" applyAlignment="1">
      <alignment horizontal="left" vertical="top" wrapText="1"/>
    </xf>
    <xf numFmtId="165" fontId="4" fillId="9" borderId="8" xfId="0" applyNumberFormat="1" applyFont="1" applyFill="1" applyBorder="1" applyAlignment="1">
      <alignment horizontal="right" wrapText="1"/>
    </xf>
    <xf numFmtId="1" fontId="4" fillId="9" borderId="9" xfId="0" applyNumberFormat="1"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3" xfId="0" applyFont="1" applyFill="1" applyBorder="1" applyAlignment="1">
      <alignment horizontal="left" wrapText="1"/>
    </xf>
    <xf numFmtId="1" fontId="4" fillId="9" borderId="3" xfId="0" applyNumberFormat="1" applyFont="1" applyFill="1" applyBorder="1" applyAlignment="1">
      <alignment horizontal="center" wrapText="1"/>
    </xf>
    <xf numFmtId="165" fontId="4" fillId="9" borderId="10" xfId="0" applyNumberFormat="1" applyFont="1" applyFill="1" applyBorder="1" applyAlignment="1">
      <alignment horizontal="right" wrapText="1"/>
    </xf>
    <xf numFmtId="0" fontId="4" fillId="9" borderId="0" xfId="0" applyFont="1" applyFill="1" applyAlignment="1">
      <alignment horizontal="left" vertical="top" wrapText="1"/>
    </xf>
    <xf numFmtId="1" fontId="4" fillId="9" borderId="0" xfId="0" applyNumberFormat="1" applyFont="1" applyFill="1" applyBorder="1" applyAlignment="1">
      <alignment horizontal="center" vertical="top" wrapText="1"/>
    </xf>
    <xf numFmtId="1" fontId="4" fillId="9" borderId="11" xfId="0" applyNumberFormat="1" applyFont="1" applyFill="1" applyBorder="1" applyAlignment="1">
      <alignment horizontal="left" vertical="top" wrapText="1"/>
    </xf>
    <xf numFmtId="0" fontId="4" fillId="9" borderId="2" xfId="0" applyFont="1" applyFill="1" applyBorder="1" applyAlignment="1">
      <alignment horizontal="left" vertical="top" wrapText="1"/>
    </xf>
    <xf numFmtId="0" fontId="4" fillId="9" borderId="2" xfId="0" applyFont="1" applyFill="1" applyBorder="1" applyAlignment="1">
      <alignment horizontal="left" wrapText="1"/>
    </xf>
    <xf numFmtId="1" fontId="4" fillId="9" borderId="2" xfId="0" applyNumberFormat="1" applyFont="1" applyFill="1" applyBorder="1" applyAlignment="1">
      <alignment horizontal="center" wrapText="1"/>
    </xf>
    <xf numFmtId="165" fontId="4" fillId="9" borderId="12" xfId="0" applyNumberFormat="1" applyFont="1" applyFill="1" applyBorder="1" applyAlignment="1">
      <alignment horizontal="right" wrapText="1"/>
    </xf>
    <xf numFmtId="4" fontId="4" fillId="9" borderId="2" xfId="0" applyNumberFormat="1" applyFont="1" applyFill="1" applyBorder="1" applyAlignment="1" applyProtection="1">
      <alignment horizontal="right" wrapText="1"/>
      <protection locked="0"/>
    </xf>
    <xf numFmtId="49" fontId="13" fillId="0" borderId="11" xfId="0" applyNumberFormat="1" applyFont="1" applyBorder="1" applyAlignment="1">
      <alignment horizontal="left" vertical="top" wrapText="1"/>
    </xf>
    <xf numFmtId="0" fontId="4" fillId="0" borderId="2" xfId="0" applyFont="1" applyBorder="1" applyAlignment="1">
      <alignment vertical="top" wrapText="1"/>
    </xf>
    <xf numFmtId="0" fontId="4" fillId="0" borderId="2" xfId="0" applyFont="1" applyBorder="1" applyAlignment="1">
      <alignment wrapText="1"/>
    </xf>
    <xf numFmtId="2" fontId="4" fillId="0" borderId="2" xfId="0" applyNumberFormat="1" applyFont="1" applyBorder="1" applyAlignment="1">
      <alignment horizontal="right" wrapText="1"/>
    </xf>
    <xf numFmtId="165" fontId="4" fillId="0" borderId="2" xfId="0" applyNumberFormat="1" applyFont="1" applyBorder="1" applyAlignment="1" applyProtection="1">
      <alignment horizontal="right" wrapText="1"/>
      <protection locked="0"/>
    </xf>
    <xf numFmtId="165" fontId="4" fillId="0" borderId="12" xfId="1" applyNumberFormat="1" applyFont="1" applyBorder="1" applyAlignment="1" applyProtection="1">
      <alignment horizontal="right" wrapText="1"/>
    </xf>
    <xf numFmtId="165" fontId="4" fillId="0" borderId="4" xfId="0" applyNumberFormat="1" applyFont="1" applyBorder="1" applyAlignment="1" applyProtection="1">
      <alignment horizontal="right" wrapText="1"/>
      <protection locked="0"/>
    </xf>
    <xf numFmtId="165" fontId="4" fillId="0" borderId="6" xfId="1" applyNumberFormat="1" applyFont="1" applyBorder="1" applyAlignment="1" applyProtection="1">
      <alignment horizontal="right" wrapText="1"/>
    </xf>
    <xf numFmtId="2" fontId="4" fillId="0" borderId="3" xfId="0" applyNumberFormat="1" applyFont="1" applyBorder="1" applyAlignment="1">
      <alignment horizontal="right" wrapText="1"/>
    </xf>
    <xf numFmtId="0" fontId="2" fillId="3" borderId="11" xfId="0" applyFont="1" applyFill="1" applyBorder="1" applyAlignment="1">
      <alignment horizontal="left" wrapText="1"/>
    </xf>
    <xf numFmtId="0" fontId="2" fillId="6" borderId="2" xfId="0" applyFont="1" applyFill="1" applyBorder="1" applyAlignment="1">
      <alignment horizontal="left" wrapText="1"/>
    </xf>
  </cellXfs>
  <cellStyles count="2">
    <cellStyle name="Normalno" xfId="0" builtinId="0"/>
    <cellStyle name="Zarez" xfId="1" builtinId="3"/>
  </cellStyles>
  <dxfs count="0"/>
  <tableStyles count="0" defaultTableStyle="TableStyleMedium2" defaultPivotStyle="PivotStyleLight16"/>
  <colors>
    <mruColors>
      <color rgb="FFFDB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99391</xdr:colOff>
      <xdr:row>89</xdr:row>
      <xdr:rowOff>49695</xdr:rowOff>
    </xdr:from>
    <xdr:to>
      <xdr:col>1</xdr:col>
      <xdr:colOff>2004391</xdr:colOff>
      <xdr:row>89</xdr:row>
      <xdr:rowOff>621195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8065" y="49695"/>
          <a:ext cx="1905000" cy="5715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9"/>
  <sheetViews>
    <sheetView tabSelected="1" view="pageBreakPreview" topLeftCell="A250" zoomScaleNormal="100" zoomScaleSheetLayoutView="100" workbookViewId="0">
      <selection activeCell="C177" sqref="C177"/>
    </sheetView>
  </sheetViews>
  <sheetFormatPr defaultColWidth="9.15234375" defaultRowHeight="14.6" x14ac:dyDescent="0.4"/>
  <cols>
    <col min="1" max="1" width="7.3046875" style="57" customWidth="1"/>
    <col min="2" max="2" width="45.53515625" style="53" customWidth="1"/>
    <col min="3" max="3" width="8" style="53" customWidth="1"/>
    <col min="4" max="4" width="8.69140625" style="53" customWidth="1"/>
    <col min="5" max="5" width="12.53515625" style="53" customWidth="1"/>
    <col min="6" max="6" width="17.15234375" style="58" customWidth="1"/>
    <col min="7" max="7" width="15.53515625" style="53" customWidth="1"/>
    <col min="8" max="16384" width="9.15234375" style="53"/>
  </cols>
  <sheetData>
    <row r="1" spans="1:6" hidden="1" x14ac:dyDescent="0.4"/>
    <row r="2" spans="1:6" s="104" customFormat="1" ht="26.25" hidden="1" customHeight="1" x14ac:dyDescent="0.55000000000000004">
      <c r="A2" s="100"/>
      <c r="B2" s="101" t="s">
        <v>149</v>
      </c>
      <c r="C2" s="102"/>
      <c r="D2" s="102"/>
      <c r="E2" s="102"/>
      <c r="F2" s="103"/>
    </row>
    <row r="3" spans="1:6" ht="19.5" hidden="1" customHeight="1" x14ac:dyDescent="0.4">
      <c r="A3" s="54"/>
      <c r="B3" s="54" t="s">
        <v>150</v>
      </c>
      <c r="C3" s="55"/>
      <c r="D3" s="55"/>
      <c r="E3" s="55"/>
      <c r="F3" s="56"/>
    </row>
    <row r="4" spans="1:6" ht="15.75" hidden="1" customHeight="1" x14ac:dyDescent="0.4">
      <c r="A4" s="54"/>
      <c r="B4" s="54" t="s">
        <v>151</v>
      </c>
      <c r="C4" s="55"/>
      <c r="D4" s="55"/>
      <c r="E4" s="55"/>
      <c r="F4" s="56"/>
    </row>
    <row r="5" spans="1:6" hidden="1" x14ac:dyDescent="0.4">
      <c r="B5" s="57"/>
    </row>
    <row r="6" spans="1:6" hidden="1" x14ac:dyDescent="0.4"/>
    <row r="7" spans="1:6" s="65" customFormat="1" hidden="1" x14ac:dyDescent="0.4">
      <c r="A7" s="62"/>
      <c r="B7" s="63" t="s">
        <v>154</v>
      </c>
      <c r="C7" s="63"/>
      <c r="D7" s="63"/>
      <c r="E7" s="63"/>
      <c r="F7" s="64"/>
    </row>
    <row r="8" spans="1:6" s="79" customFormat="1" hidden="1" x14ac:dyDescent="0.4">
      <c r="A8" s="94"/>
      <c r="F8" s="95"/>
    </row>
    <row r="9" spans="1:6" hidden="1" x14ac:dyDescent="0.4">
      <c r="A9" s="57" t="s">
        <v>128</v>
      </c>
      <c r="B9" s="53" t="s">
        <v>1</v>
      </c>
      <c r="F9" s="58">
        <v>145000</v>
      </c>
    </row>
    <row r="10" spans="1:6" ht="78.75" hidden="1" customHeight="1" x14ac:dyDescent="0.4">
      <c r="B10" s="52" t="s">
        <v>161</v>
      </c>
      <c r="C10" s="52"/>
      <c r="D10" s="52"/>
      <c r="E10" s="52"/>
    </row>
    <row r="11" spans="1:6" hidden="1" x14ac:dyDescent="0.4">
      <c r="A11" s="57" t="s">
        <v>98</v>
      </c>
      <c r="B11" s="53" t="s">
        <v>99</v>
      </c>
      <c r="F11" s="58">
        <v>250000</v>
      </c>
    </row>
    <row r="12" spans="1:6" ht="60.75" hidden="1" customHeight="1" x14ac:dyDescent="0.4">
      <c r="B12" s="57" t="s">
        <v>162</v>
      </c>
      <c r="C12" s="57"/>
      <c r="D12" s="57"/>
      <c r="E12" s="57"/>
    </row>
    <row r="13" spans="1:6" hidden="1" x14ac:dyDescent="0.4">
      <c r="A13" s="57" t="s">
        <v>140</v>
      </c>
      <c r="B13" s="53" t="s">
        <v>129</v>
      </c>
      <c r="F13" s="58">
        <v>45000</v>
      </c>
    </row>
    <row r="14" spans="1:6" hidden="1" x14ac:dyDescent="0.4">
      <c r="B14" s="53" t="s">
        <v>163</v>
      </c>
    </row>
    <row r="15" spans="1:6" hidden="1" x14ac:dyDescent="0.4">
      <c r="A15" s="57" t="s">
        <v>141</v>
      </c>
      <c r="B15" s="53" t="s">
        <v>130</v>
      </c>
      <c r="F15" s="58">
        <v>165000</v>
      </c>
    </row>
    <row r="16" spans="1:6" ht="45" hidden="1" customHeight="1" x14ac:dyDescent="0.4">
      <c r="B16" s="53" t="s">
        <v>164</v>
      </c>
    </row>
    <row r="17" spans="1:6" hidden="1" x14ac:dyDescent="0.4">
      <c r="A17" s="57" t="s">
        <v>142</v>
      </c>
      <c r="B17" s="53" t="s">
        <v>131</v>
      </c>
      <c r="F17" s="58">
        <v>110000</v>
      </c>
    </row>
    <row r="18" spans="1:6" ht="60" hidden="1" customHeight="1" x14ac:dyDescent="0.4">
      <c r="B18" s="53" t="s">
        <v>165</v>
      </c>
    </row>
    <row r="19" spans="1:6" hidden="1" x14ac:dyDescent="0.4">
      <c r="A19" s="57" t="s">
        <v>143</v>
      </c>
      <c r="B19" s="53" t="s">
        <v>132</v>
      </c>
      <c r="F19" s="58">
        <v>465000</v>
      </c>
    </row>
    <row r="20" spans="1:6" ht="62.25" hidden="1" customHeight="1" x14ac:dyDescent="0.4">
      <c r="B20" s="53" t="s">
        <v>166</v>
      </c>
    </row>
    <row r="21" spans="1:6" hidden="1" x14ac:dyDescent="0.4">
      <c r="A21" s="57" t="s">
        <v>144</v>
      </c>
      <c r="B21" s="53" t="s">
        <v>148</v>
      </c>
      <c r="F21" s="58">
        <v>105000</v>
      </c>
    </row>
    <row r="22" spans="1:6" hidden="1" x14ac:dyDescent="0.4">
      <c r="B22" s="53" t="s">
        <v>167</v>
      </c>
    </row>
    <row r="23" spans="1:6" hidden="1" x14ac:dyDescent="0.4">
      <c r="A23" s="57" t="s">
        <v>145</v>
      </c>
      <c r="B23" s="53" t="s">
        <v>134</v>
      </c>
      <c r="F23" s="58">
        <v>168000</v>
      </c>
    </row>
    <row r="24" spans="1:6" ht="29.15" hidden="1" x14ac:dyDescent="0.4">
      <c r="B24" s="53" t="s">
        <v>168</v>
      </c>
    </row>
    <row r="25" spans="1:6" hidden="1" x14ac:dyDescent="0.4">
      <c r="A25" s="57" t="s">
        <v>146</v>
      </c>
      <c r="B25" s="53" t="s">
        <v>135</v>
      </c>
      <c r="F25" s="58">
        <v>145000</v>
      </c>
    </row>
    <row r="26" spans="1:6" ht="29.15" hidden="1" x14ac:dyDescent="0.4">
      <c r="B26" s="53" t="s">
        <v>169</v>
      </c>
    </row>
    <row r="27" spans="1:6" hidden="1" x14ac:dyDescent="0.4">
      <c r="A27" s="57" t="s">
        <v>147</v>
      </c>
      <c r="B27" s="53" t="s">
        <v>136</v>
      </c>
      <c r="F27" s="58">
        <v>43000</v>
      </c>
    </row>
    <row r="28" spans="1:6" ht="32.25" hidden="1" customHeight="1" x14ac:dyDescent="0.4">
      <c r="B28" s="53" t="s">
        <v>170</v>
      </c>
    </row>
    <row r="29" spans="1:6" ht="14.25" hidden="1" customHeight="1" x14ac:dyDescent="0.4"/>
    <row r="30" spans="1:6" hidden="1" x14ac:dyDescent="0.4">
      <c r="A30" s="59"/>
      <c r="B30" s="60" t="s">
        <v>155</v>
      </c>
      <c r="C30" s="60"/>
      <c r="D30" s="60"/>
      <c r="E30" s="60"/>
      <c r="F30" s="61">
        <f>SUM(F9:F27)</f>
        <v>1641000</v>
      </c>
    </row>
    <row r="31" spans="1:6" hidden="1" x14ac:dyDescent="0.4"/>
    <row r="32" spans="1:6" hidden="1" x14ac:dyDescent="0.4"/>
    <row r="33" spans="1:6" hidden="1" x14ac:dyDescent="0.4">
      <c r="A33" s="62"/>
      <c r="B33" s="63" t="s">
        <v>153</v>
      </c>
      <c r="C33" s="63"/>
      <c r="D33" s="63"/>
      <c r="E33" s="63"/>
      <c r="F33" s="64"/>
    </row>
    <row r="34" spans="1:6" hidden="1" x14ac:dyDescent="0.4"/>
    <row r="35" spans="1:6" ht="19.5" hidden="1" customHeight="1" x14ac:dyDescent="0.4">
      <c r="A35" s="57" t="s">
        <v>0</v>
      </c>
      <c r="B35" s="53" t="s">
        <v>171</v>
      </c>
      <c r="F35" s="58">
        <v>25000</v>
      </c>
    </row>
    <row r="36" spans="1:6" ht="58.3" hidden="1" x14ac:dyDescent="0.4">
      <c r="B36" s="53" t="s">
        <v>172</v>
      </c>
    </row>
    <row r="37" spans="1:6" hidden="1" x14ac:dyDescent="0.4">
      <c r="A37" s="57" t="s">
        <v>173</v>
      </c>
      <c r="B37" s="53" t="s">
        <v>174</v>
      </c>
      <c r="F37" s="58">
        <v>40000</v>
      </c>
    </row>
    <row r="38" spans="1:6" ht="29.15" hidden="1" x14ac:dyDescent="0.4">
      <c r="B38" s="53" t="s">
        <v>175</v>
      </c>
    </row>
    <row r="39" spans="1:6" hidden="1" x14ac:dyDescent="0.4">
      <c r="A39" s="57" t="s">
        <v>176</v>
      </c>
      <c r="B39" s="53" t="s">
        <v>177</v>
      </c>
      <c r="F39" s="58">
        <v>30000</v>
      </c>
    </row>
    <row r="40" spans="1:6" ht="29.15" hidden="1" x14ac:dyDescent="0.4">
      <c r="B40" s="53" t="s">
        <v>178</v>
      </c>
    </row>
    <row r="41" spans="1:6" hidden="1" x14ac:dyDescent="0.4">
      <c r="A41" s="57" t="s">
        <v>141</v>
      </c>
      <c r="B41" s="53" t="s">
        <v>179</v>
      </c>
      <c r="F41" s="58">
        <v>25000</v>
      </c>
    </row>
    <row r="42" spans="1:6" ht="29.15" hidden="1" x14ac:dyDescent="0.4">
      <c r="B42" s="53" t="s">
        <v>180</v>
      </c>
    </row>
    <row r="43" spans="1:6" hidden="1" x14ac:dyDescent="0.4"/>
    <row r="44" spans="1:6" hidden="1" x14ac:dyDescent="0.4">
      <c r="A44" s="59"/>
      <c r="B44" s="60" t="s">
        <v>181</v>
      </c>
      <c r="C44" s="60"/>
      <c r="D44" s="60"/>
      <c r="E44" s="60"/>
      <c r="F44" s="61">
        <f>SUM(F35:F43)</f>
        <v>120000</v>
      </c>
    </row>
    <row r="45" spans="1:6" hidden="1" x14ac:dyDescent="0.4"/>
    <row r="46" spans="1:6" hidden="1" x14ac:dyDescent="0.4"/>
    <row r="47" spans="1:6" s="65" customFormat="1" hidden="1" x14ac:dyDescent="0.4">
      <c r="A47" s="62"/>
      <c r="B47" s="63" t="s">
        <v>156</v>
      </c>
      <c r="C47" s="63"/>
      <c r="D47" s="63"/>
      <c r="E47" s="63"/>
      <c r="F47" s="64"/>
    </row>
    <row r="48" spans="1:6" hidden="1" x14ac:dyDescent="0.4"/>
    <row r="49" spans="1:6" hidden="1" x14ac:dyDescent="0.4">
      <c r="A49" s="57" t="s">
        <v>128</v>
      </c>
      <c r="B49" s="53" t="s">
        <v>191</v>
      </c>
      <c r="F49" s="58">
        <v>425000</v>
      </c>
    </row>
    <row r="50" spans="1:6" ht="43.75" hidden="1" x14ac:dyDescent="0.4">
      <c r="B50" s="53" t="s">
        <v>182</v>
      </c>
    </row>
    <row r="51" spans="1:6" hidden="1" x14ac:dyDescent="0.4">
      <c r="A51" s="57" t="s">
        <v>98</v>
      </c>
      <c r="B51" s="53" t="s">
        <v>183</v>
      </c>
      <c r="F51" s="58">
        <v>210000</v>
      </c>
    </row>
    <row r="52" spans="1:6" ht="43.75" hidden="1" x14ac:dyDescent="0.4">
      <c r="B52" s="53" t="s">
        <v>184</v>
      </c>
    </row>
    <row r="53" spans="1:6" hidden="1" x14ac:dyDescent="0.4">
      <c r="A53" s="57" t="s">
        <v>140</v>
      </c>
      <c r="B53" s="53" t="s">
        <v>185</v>
      </c>
      <c r="F53" s="58">
        <v>165000</v>
      </c>
    </row>
    <row r="54" spans="1:6" ht="29.15" hidden="1" x14ac:dyDescent="0.4">
      <c r="B54" s="53" t="s">
        <v>186</v>
      </c>
    </row>
    <row r="55" spans="1:6" hidden="1" x14ac:dyDescent="0.4">
      <c r="A55" s="57" t="s">
        <v>187</v>
      </c>
      <c r="B55" s="53" t="s">
        <v>188</v>
      </c>
      <c r="F55" s="58">
        <v>95000</v>
      </c>
    </row>
    <row r="56" spans="1:6" ht="29.15" hidden="1" x14ac:dyDescent="0.4">
      <c r="B56" s="53" t="s">
        <v>189</v>
      </c>
    </row>
    <row r="57" spans="1:6" hidden="1" x14ac:dyDescent="0.4"/>
    <row r="58" spans="1:6" ht="16.5" hidden="1" customHeight="1" x14ac:dyDescent="0.4">
      <c r="A58" s="59"/>
      <c r="B58" s="301" t="s">
        <v>190</v>
      </c>
      <c r="C58" s="301"/>
      <c r="D58" s="60"/>
      <c r="E58" s="60"/>
      <c r="F58" s="61">
        <f>SUM(F48:F57)</f>
        <v>895000</v>
      </c>
    </row>
    <row r="59" spans="1:6" hidden="1" x14ac:dyDescent="0.4"/>
    <row r="60" spans="1:6" hidden="1" x14ac:dyDescent="0.4"/>
    <row r="61" spans="1:6" hidden="1" x14ac:dyDescent="0.4">
      <c r="A61" s="62"/>
      <c r="B61" s="63" t="s">
        <v>157</v>
      </c>
      <c r="C61" s="63"/>
      <c r="D61" s="63"/>
      <c r="E61" s="63"/>
      <c r="F61" s="64"/>
    </row>
    <row r="62" spans="1:6" hidden="1" x14ac:dyDescent="0.4"/>
    <row r="63" spans="1:6" hidden="1" x14ac:dyDescent="0.4">
      <c r="A63" s="57" t="s">
        <v>128</v>
      </c>
      <c r="B63" s="53" t="s">
        <v>192</v>
      </c>
      <c r="F63" s="58">
        <v>153000</v>
      </c>
    </row>
    <row r="64" spans="1:6" ht="58.3" hidden="1" x14ac:dyDescent="0.4">
      <c r="B64" s="53" t="s">
        <v>193</v>
      </c>
    </row>
    <row r="65" spans="1:6" hidden="1" x14ac:dyDescent="0.4">
      <c r="A65" s="57" t="s">
        <v>98</v>
      </c>
      <c r="B65" s="53" t="s">
        <v>194</v>
      </c>
      <c r="F65" s="58">
        <v>113000</v>
      </c>
    </row>
    <row r="66" spans="1:6" ht="29.15" hidden="1" x14ac:dyDescent="0.4">
      <c r="B66" s="53" t="s">
        <v>198</v>
      </c>
    </row>
    <row r="67" spans="1:6" hidden="1" x14ac:dyDescent="0.4">
      <c r="A67" s="57" t="s">
        <v>140</v>
      </c>
      <c r="B67" s="53" t="s">
        <v>195</v>
      </c>
      <c r="F67" s="58">
        <v>75000</v>
      </c>
    </row>
    <row r="68" spans="1:6" hidden="1" x14ac:dyDescent="0.4">
      <c r="A68" s="57" t="s">
        <v>196</v>
      </c>
      <c r="B68" s="53" t="s">
        <v>197</v>
      </c>
      <c r="F68" s="58">
        <v>125000</v>
      </c>
    </row>
    <row r="69" spans="1:6" hidden="1" x14ac:dyDescent="0.4"/>
    <row r="70" spans="1:6" hidden="1" x14ac:dyDescent="0.4">
      <c r="A70" s="59"/>
      <c r="B70" s="60" t="s">
        <v>199</v>
      </c>
      <c r="C70" s="60"/>
      <c r="D70" s="60"/>
      <c r="E70" s="60"/>
      <c r="F70" s="61">
        <f>SUM(F63:F68)</f>
        <v>466000</v>
      </c>
    </row>
    <row r="71" spans="1:6" hidden="1" x14ac:dyDescent="0.4"/>
    <row r="72" spans="1:6" hidden="1" x14ac:dyDescent="0.4"/>
    <row r="73" spans="1:6" s="65" customFormat="1" ht="17.25" hidden="1" customHeight="1" x14ac:dyDescent="0.4">
      <c r="A73" s="96"/>
      <c r="B73" s="97" t="s">
        <v>200</v>
      </c>
      <c r="C73" s="98"/>
      <c r="D73" s="98"/>
      <c r="E73" s="98"/>
      <c r="F73" s="99"/>
    </row>
    <row r="74" spans="1:6" ht="43.75" hidden="1" x14ac:dyDescent="0.4">
      <c r="B74" s="53" t="s">
        <v>201</v>
      </c>
    </row>
    <row r="75" spans="1:6" hidden="1" x14ac:dyDescent="0.4"/>
    <row r="76" spans="1:6" hidden="1" x14ac:dyDescent="0.4">
      <c r="A76" s="59"/>
      <c r="B76" s="60" t="s">
        <v>202</v>
      </c>
      <c r="C76" s="60"/>
      <c r="D76" s="60"/>
      <c r="E76" s="60"/>
      <c r="F76" s="61">
        <v>150000</v>
      </c>
    </row>
    <row r="77" spans="1:6" hidden="1" x14ac:dyDescent="0.4"/>
    <row r="78" spans="1:6" s="65" customFormat="1" ht="15.9" hidden="1" x14ac:dyDescent="0.45">
      <c r="A78" s="66"/>
      <c r="B78" s="67" t="s">
        <v>127</v>
      </c>
      <c r="C78" s="66"/>
      <c r="D78" s="66"/>
      <c r="E78" s="66"/>
      <c r="F78" s="68"/>
    </row>
    <row r="79" spans="1:6" hidden="1" x14ac:dyDescent="0.4"/>
    <row r="80" spans="1:6" hidden="1" x14ac:dyDescent="0.4">
      <c r="B80" s="53" t="s">
        <v>154</v>
      </c>
      <c r="F80" s="58">
        <f>F30</f>
        <v>1641000</v>
      </c>
    </row>
    <row r="81" spans="1:6" hidden="1" x14ac:dyDescent="0.4">
      <c r="B81" s="53" t="s">
        <v>153</v>
      </c>
      <c r="F81" s="58">
        <f>F44</f>
        <v>120000</v>
      </c>
    </row>
    <row r="82" spans="1:6" hidden="1" x14ac:dyDescent="0.4">
      <c r="B82" s="53" t="s">
        <v>158</v>
      </c>
      <c r="F82" s="58">
        <f>F58</f>
        <v>895000</v>
      </c>
    </row>
    <row r="83" spans="1:6" hidden="1" x14ac:dyDescent="0.4">
      <c r="B83" s="53" t="s">
        <v>159</v>
      </c>
      <c r="F83" s="58">
        <f>F70</f>
        <v>466000</v>
      </c>
    </row>
    <row r="84" spans="1:6" hidden="1" x14ac:dyDescent="0.4">
      <c r="B84" s="53" t="s">
        <v>160</v>
      </c>
      <c r="F84" s="58">
        <f>F76</f>
        <v>150000</v>
      </c>
    </row>
    <row r="85" spans="1:6" hidden="1" x14ac:dyDescent="0.4"/>
    <row r="86" spans="1:6" hidden="1" x14ac:dyDescent="0.4"/>
    <row r="87" spans="1:6" s="65" customFormat="1" hidden="1" x14ac:dyDescent="0.4">
      <c r="A87" s="69"/>
      <c r="B87" s="70" t="s">
        <v>137</v>
      </c>
      <c r="C87" s="70"/>
      <c r="D87" s="70"/>
      <c r="E87" s="70"/>
      <c r="F87" s="71">
        <f>SUM(F79:F86)</f>
        <v>3272000</v>
      </c>
    </row>
    <row r="88" spans="1:6" hidden="1" x14ac:dyDescent="0.4">
      <c r="B88" s="72" t="s">
        <v>138</v>
      </c>
      <c r="F88" s="58">
        <f>F87*0.25</f>
        <v>818000</v>
      </c>
    </row>
    <row r="89" spans="1:6" s="76" customFormat="1" ht="26.25" hidden="1" customHeight="1" x14ac:dyDescent="0.4">
      <c r="A89" s="73"/>
      <c r="B89" s="74" t="s">
        <v>139</v>
      </c>
      <c r="C89" s="74"/>
      <c r="D89" s="74"/>
      <c r="E89" s="74"/>
      <c r="F89" s="75">
        <f>F88+F87</f>
        <v>4090000</v>
      </c>
    </row>
    <row r="90" spans="1:6" s="76" customFormat="1" ht="57" customHeight="1" x14ac:dyDescent="0.4">
      <c r="A90" s="125"/>
      <c r="B90" s="126"/>
      <c r="C90" s="126"/>
      <c r="D90" s="126"/>
      <c r="E90" s="126"/>
      <c r="F90" s="127"/>
    </row>
    <row r="91" spans="1:6" x14ac:dyDescent="0.4">
      <c r="B91" s="65" t="s">
        <v>218</v>
      </c>
    </row>
    <row r="92" spans="1:6" x14ac:dyDescent="0.4">
      <c r="B92" s="65" t="s">
        <v>213</v>
      </c>
    </row>
    <row r="93" spans="1:6" x14ac:dyDescent="0.4">
      <c r="B93" s="65" t="s">
        <v>212</v>
      </c>
    </row>
    <row r="95" spans="1:6" ht="18.45" x14ac:dyDescent="0.5">
      <c r="B95" s="77" t="s">
        <v>152</v>
      </c>
    </row>
    <row r="97" spans="1:6" s="65" customFormat="1" ht="29.15" x14ac:dyDescent="0.4">
      <c r="A97" s="300" t="s">
        <v>0</v>
      </c>
      <c r="B97" s="81" t="s">
        <v>1</v>
      </c>
      <c r="C97" s="81" t="s">
        <v>214</v>
      </c>
      <c r="D97" s="81" t="s">
        <v>215</v>
      </c>
      <c r="E97" s="81" t="s">
        <v>216</v>
      </c>
      <c r="F97" s="241" t="s">
        <v>217</v>
      </c>
    </row>
    <row r="99" spans="1:6" x14ac:dyDescent="0.4">
      <c r="A99" s="131" t="s">
        <v>2</v>
      </c>
      <c r="B99" s="132" t="s">
        <v>3</v>
      </c>
      <c r="C99" s="133"/>
      <c r="D99" s="134"/>
      <c r="E99" s="135"/>
      <c r="F99" s="136"/>
    </row>
    <row r="100" spans="1:6" ht="25.75" x14ac:dyDescent="0.4">
      <c r="A100" s="137"/>
      <c r="B100" s="138" t="s">
        <v>4</v>
      </c>
      <c r="C100" s="139"/>
      <c r="D100" s="140"/>
      <c r="E100" s="141"/>
      <c r="F100" s="142"/>
    </row>
    <row r="101" spans="1:6" ht="64.3" x14ac:dyDescent="0.4">
      <c r="A101" s="137"/>
      <c r="B101" s="138" t="s">
        <v>5</v>
      </c>
      <c r="C101" s="139"/>
      <c r="D101" s="140"/>
      <c r="E101" s="141"/>
      <c r="F101" s="142"/>
    </row>
    <row r="102" spans="1:6" ht="14.25" customHeight="1" x14ac:dyDescent="0.4">
      <c r="A102" s="143"/>
      <c r="B102" s="144"/>
      <c r="C102" s="145" t="s">
        <v>6</v>
      </c>
      <c r="D102" s="145">
        <v>10</v>
      </c>
      <c r="E102" s="3">
        <v>0</v>
      </c>
      <c r="F102" s="146">
        <f>D102*E102</f>
        <v>0</v>
      </c>
    </row>
    <row r="103" spans="1:6" ht="14.25" customHeight="1" x14ac:dyDescent="0.4">
      <c r="A103" s="131" t="s">
        <v>106</v>
      </c>
      <c r="B103" s="147" t="s">
        <v>41</v>
      </c>
      <c r="C103" s="148"/>
      <c r="D103" s="148"/>
      <c r="E103" s="149"/>
      <c r="F103" s="150"/>
    </row>
    <row r="104" spans="1:6" ht="39" x14ac:dyDescent="0.4">
      <c r="A104" s="137"/>
      <c r="B104" s="22" t="s">
        <v>42</v>
      </c>
      <c r="C104" s="151"/>
      <c r="D104" s="151"/>
      <c r="E104" s="5"/>
      <c r="F104" s="152"/>
    </row>
    <row r="105" spans="1:6" ht="25.5" customHeight="1" x14ac:dyDescent="0.4">
      <c r="A105" s="153"/>
      <c r="B105" s="22" t="s">
        <v>43</v>
      </c>
      <c r="C105" s="151"/>
      <c r="D105" s="151"/>
      <c r="E105" s="6"/>
      <c r="F105" s="154"/>
    </row>
    <row r="106" spans="1:6" ht="15.9" x14ac:dyDescent="0.4">
      <c r="A106" s="153"/>
      <c r="B106" s="22" t="s">
        <v>7</v>
      </c>
      <c r="C106" s="151"/>
      <c r="D106" s="151"/>
      <c r="E106" s="6"/>
      <c r="F106" s="154"/>
    </row>
    <row r="107" spans="1:6" ht="15.9" x14ac:dyDescent="0.4">
      <c r="A107" s="155"/>
      <c r="B107" s="156"/>
      <c r="C107" s="145" t="s">
        <v>8</v>
      </c>
      <c r="D107" s="145">
        <v>25</v>
      </c>
      <c r="E107" s="3">
        <v>0</v>
      </c>
      <c r="F107" s="146">
        <f>D107*E107</f>
        <v>0</v>
      </c>
    </row>
    <row r="108" spans="1:6" x14ac:dyDescent="0.4">
      <c r="A108" s="157" t="s">
        <v>107</v>
      </c>
      <c r="B108" s="147" t="s">
        <v>44</v>
      </c>
      <c r="C108" s="148"/>
      <c r="D108" s="148"/>
      <c r="E108" s="158"/>
      <c r="F108" s="159"/>
    </row>
    <row r="109" spans="1:6" ht="51.9" x14ac:dyDescent="0.4">
      <c r="A109" s="160"/>
      <c r="B109" s="161" t="s">
        <v>45</v>
      </c>
      <c r="C109" s="151"/>
      <c r="D109" s="151"/>
      <c r="E109" s="6"/>
      <c r="F109" s="154"/>
    </row>
    <row r="110" spans="1:6" ht="15.9" x14ac:dyDescent="0.4">
      <c r="A110" s="160"/>
      <c r="B110" s="22" t="s">
        <v>10</v>
      </c>
      <c r="C110" s="22"/>
      <c r="D110" s="151"/>
      <c r="E110" s="162"/>
      <c r="F110" s="163"/>
    </row>
    <row r="111" spans="1:6" ht="15.9" x14ac:dyDescent="0.4">
      <c r="A111" s="164"/>
      <c r="B111" s="165"/>
      <c r="C111" s="145" t="s">
        <v>8</v>
      </c>
      <c r="D111" s="145">
        <v>480</v>
      </c>
      <c r="E111" s="3">
        <v>0</v>
      </c>
      <c r="F111" s="146">
        <f>D111*E111</f>
        <v>0</v>
      </c>
    </row>
    <row r="112" spans="1:6" x14ac:dyDescent="0.4">
      <c r="A112" s="157" t="s">
        <v>121</v>
      </c>
      <c r="B112" s="166" t="s">
        <v>53</v>
      </c>
      <c r="C112" s="148"/>
      <c r="D112" s="167"/>
      <c r="E112" s="168"/>
      <c r="F112" s="169"/>
    </row>
    <row r="113" spans="1:6" ht="25.75" x14ac:dyDescent="0.4">
      <c r="A113" s="170"/>
      <c r="B113" s="171" t="s">
        <v>52</v>
      </c>
      <c r="C113" s="172"/>
      <c r="D113" s="172"/>
      <c r="E113" s="173"/>
      <c r="F113" s="174"/>
    </row>
    <row r="114" spans="1:6" x14ac:dyDescent="0.4">
      <c r="A114" s="170"/>
      <c r="B114" s="171" t="s">
        <v>54</v>
      </c>
      <c r="C114" s="172"/>
      <c r="D114" s="172"/>
      <c r="E114" s="173"/>
      <c r="F114" s="174"/>
    </row>
    <row r="115" spans="1:6" ht="15.45" x14ac:dyDescent="0.4">
      <c r="A115" s="170"/>
      <c r="B115" s="175" t="s">
        <v>55</v>
      </c>
      <c r="C115" s="172"/>
      <c r="D115" s="172"/>
      <c r="E115" s="173"/>
      <c r="F115" s="174"/>
    </row>
    <row r="116" spans="1:6" ht="15.9" x14ac:dyDescent="0.4">
      <c r="A116" s="170"/>
      <c r="B116" s="171"/>
      <c r="C116" s="151" t="s">
        <v>8</v>
      </c>
      <c r="D116" s="176">
        <v>37.5</v>
      </c>
      <c r="E116" s="3">
        <v>0</v>
      </c>
      <c r="F116" s="163">
        <f>D116*E116</f>
        <v>0</v>
      </c>
    </row>
    <row r="117" spans="1:6" x14ac:dyDescent="0.4">
      <c r="A117" s="177"/>
      <c r="B117" s="178"/>
      <c r="C117" s="145"/>
      <c r="D117" s="179"/>
      <c r="E117" s="180"/>
      <c r="F117" s="181"/>
    </row>
    <row r="118" spans="1:6" x14ac:dyDescent="0.4">
      <c r="A118" s="182" t="s">
        <v>108</v>
      </c>
      <c r="B118" s="183" t="s">
        <v>210</v>
      </c>
      <c r="C118" s="184"/>
      <c r="D118" s="185"/>
      <c r="E118" s="186"/>
      <c r="F118" s="187"/>
    </row>
    <row r="119" spans="1:6" x14ac:dyDescent="0.4">
      <c r="A119" s="188"/>
      <c r="B119" s="189" t="s">
        <v>211</v>
      </c>
      <c r="C119" s="190"/>
      <c r="D119" s="191"/>
      <c r="E119" s="128"/>
      <c r="F119" s="192"/>
    </row>
    <row r="120" spans="1:6" x14ac:dyDescent="0.4">
      <c r="A120" s="188"/>
      <c r="B120" s="189"/>
      <c r="C120" s="190" t="s">
        <v>15</v>
      </c>
      <c r="D120" s="191">
        <v>3</v>
      </c>
      <c r="E120" s="129">
        <v>0</v>
      </c>
      <c r="F120" s="192">
        <f>E120*D120</f>
        <v>0</v>
      </c>
    </row>
    <row r="121" spans="1:6" x14ac:dyDescent="0.4">
      <c r="A121" s="177"/>
      <c r="B121" s="178"/>
      <c r="C121" s="145"/>
      <c r="D121" s="179"/>
      <c r="E121" s="180"/>
      <c r="F121" s="181"/>
    </row>
    <row r="122" spans="1:6" x14ac:dyDescent="0.4">
      <c r="A122" s="157" t="s">
        <v>9</v>
      </c>
      <c r="B122" s="147" t="s">
        <v>46</v>
      </c>
      <c r="C122" s="148"/>
      <c r="D122" s="148"/>
      <c r="E122" s="158"/>
      <c r="F122" s="159"/>
    </row>
    <row r="123" spans="1:6" ht="51.9" x14ac:dyDescent="0.4">
      <c r="A123" s="160"/>
      <c r="B123" s="161" t="s">
        <v>47</v>
      </c>
      <c r="C123" s="151"/>
      <c r="D123" s="151"/>
      <c r="E123" s="6"/>
      <c r="F123" s="154"/>
    </row>
    <row r="124" spans="1:6" ht="15.9" x14ac:dyDescent="0.4">
      <c r="A124" s="160"/>
      <c r="B124" s="22" t="s">
        <v>10</v>
      </c>
      <c r="C124" s="22"/>
      <c r="D124" s="151"/>
      <c r="E124" s="162"/>
      <c r="F124" s="163"/>
    </row>
    <row r="125" spans="1:6" ht="15.9" x14ac:dyDescent="0.4">
      <c r="A125" s="164"/>
      <c r="B125" s="165"/>
      <c r="C125" s="145" t="s">
        <v>8</v>
      </c>
      <c r="D125" s="145">
        <v>25</v>
      </c>
      <c r="E125" s="3">
        <v>0</v>
      </c>
      <c r="F125" s="146">
        <f>D125*E125</f>
        <v>0</v>
      </c>
    </row>
    <row r="126" spans="1:6" x14ac:dyDescent="0.4">
      <c r="A126" s="157" t="s">
        <v>40</v>
      </c>
      <c r="B126" s="193" t="s">
        <v>48</v>
      </c>
      <c r="C126" s="194"/>
      <c r="D126" s="195"/>
      <c r="E126" s="196"/>
      <c r="F126" s="197"/>
    </row>
    <row r="127" spans="1:6" ht="40.5" customHeight="1" x14ac:dyDescent="0.4">
      <c r="A127" s="153"/>
      <c r="B127" s="12" t="s">
        <v>49</v>
      </c>
      <c r="C127" s="198"/>
      <c r="D127" s="199"/>
      <c r="E127" s="200"/>
      <c r="F127" s="201"/>
    </row>
    <row r="128" spans="1:6" ht="25.75" x14ac:dyDescent="0.4">
      <c r="A128" s="202"/>
      <c r="B128" s="175" t="s">
        <v>50</v>
      </c>
      <c r="C128" s="203"/>
      <c r="D128" s="203"/>
      <c r="E128" s="204"/>
      <c r="F128" s="205"/>
    </row>
    <row r="129" spans="1:6" ht="15.45" x14ac:dyDescent="0.4">
      <c r="A129" s="202"/>
      <c r="B129" s="175" t="s">
        <v>51</v>
      </c>
      <c r="C129" s="172"/>
      <c r="D129" s="172"/>
      <c r="E129" s="173"/>
      <c r="F129" s="174"/>
    </row>
    <row r="130" spans="1:6" ht="15.9" x14ac:dyDescent="0.4">
      <c r="A130" s="164"/>
      <c r="B130" s="206"/>
      <c r="C130" s="145" t="s">
        <v>8</v>
      </c>
      <c r="D130" s="179">
        <v>35</v>
      </c>
      <c r="E130" s="3">
        <v>0</v>
      </c>
      <c r="F130" s="181">
        <f>D130*E130</f>
        <v>0</v>
      </c>
    </row>
    <row r="131" spans="1:6" ht="28.5" customHeight="1" x14ac:dyDescent="0.4">
      <c r="A131" s="207" t="s">
        <v>11</v>
      </c>
      <c r="B131" s="193" t="s">
        <v>56</v>
      </c>
      <c r="C131" s="133"/>
      <c r="D131" s="208"/>
      <c r="E131" s="209"/>
      <c r="F131" s="210"/>
    </row>
    <row r="132" spans="1:6" ht="25.75" x14ac:dyDescent="0.4">
      <c r="A132" s="211"/>
      <c r="B132" s="212" t="s">
        <v>12</v>
      </c>
      <c r="C132" s="139"/>
      <c r="D132" s="213"/>
      <c r="E132" s="214"/>
      <c r="F132" s="215"/>
    </row>
    <row r="133" spans="1:6" x14ac:dyDescent="0.4">
      <c r="A133" s="211"/>
      <c r="B133" s="212" t="s">
        <v>13</v>
      </c>
      <c r="C133" s="139"/>
      <c r="D133" s="213"/>
      <c r="E133" s="214"/>
      <c r="F133" s="215"/>
    </row>
    <row r="134" spans="1:6" x14ac:dyDescent="0.4">
      <c r="A134" s="211"/>
      <c r="B134" s="12" t="s">
        <v>14</v>
      </c>
      <c r="C134" s="139" t="s">
        <v>15</v>
      </c>
      <c r="D134" s="213">
        <v>5</v>
      </c>
      <c r="E134" s="8">
        <v>0</v>
      </c>
      <c r="F134" s="215">
        <f>D134*E134</f>
        <v>0</v>
      </c>
    </row>
    <row r="135" spans="1:6" x14ac:dyDescent="0.4">
      <c r="A135" s="211"/>
      <c r="B135" s="12" t="s">
        <v>16</v>
      </c>
      <c r="C135" s="139" t="s">
        <v>15</v>
      </c>
      <c r="D135" s="213">
        <v>5</v>
      </c>
      <c r="E135" s="8">
        <v>0</v>
      </c>
      <c r="F135" s="215">
        <f>D135*E135</f>
        <v>0</v>
      </c>
    </row>
    <row r="136" spans="1:6" x14ac:dyDescent="0.4">
      <c r="A136" s="211"/>
      <c r="B136" s="12" t="s">
        <v>17</v>
      </c>
      <c r="C136" s="139" t="s">
        <v>18</v>
      </c>
      <c r="D136" s="213">
        <v>100</v>
      </c>
      <c r="E136" s="8">
        <v>0</v>
      </c>
      <c r="F136" s="215">
        <f>D136*E136</f>
        <v>0</v>
      </c>
    </row>
    <row r="137" spans="1:6" x14ac:dyDescent="0.4">
      <c r="A137" s="177"/>
      <c r="B137" s="206"/>
      <c r="C137" s="145"/>
      <c r="D137" s="179"/>
      <c r="E137" s="216"/>
      <c r="F137" s="181"/>
    </row>
    <row r="138" spans="1:6" x14ac:dyDescent="0.4">
      <c r="A138" s="157" t="s">
        <v>19</v>
      </c>
      <c r="B138" s="166" t="s">
        <v>20</v>
      </c>
      <c r="C138" s="148"/>
      <c r="D138" s="167"/>
      <c r="E138" s="168"/>
      <c r="F138" s="169"/>
    </row>
    <row r="139" spans="1:6" ht="25.75" x14ac:dyDescent="0.4">
      <c r="A139" s="170"/>
      <c r="B139" s="171" t="s">
        <v>21</v>
      </c>
      <c r="C139" s="151"/>
      <c r="D139" s="176"/>
      <c r="E139" s="217"/>
      <c r="F139" s="163"/>
    </row>
    <row r="140" spans="1:6" ht="25.75" x14ac:dyDescent="0.4">
      <c r="A140" s="170"/>
      <c r="B140" s="171" t="s">
        <v>57</v>
      </c>
      <c r="C140" s="151"/>
      <c r="D140" s="176"/>
      <c r="E140" s="217"/>
      <c r="F140" s="163"/>
    </row>
    <row r="141" spans="1:6" x14ac:dyDescent="0.4">
      <c r="A141" s="170"/>
      <c r="B141" s="171" t="s">
        <v>22</v>
      </c>
      <c r="C141" s="151"/>
      <c r="D141" s="176"/>
      <c r="E141" s="217"/>
      <c r="F141" s="163"/>
    </row>
    <row r="142" spans="1:6" x14ac:dyDescent="0.4">
      <c r="A142" s="170"/>
      <c r="B142" s="175" t="s">
        <v>23</v>
      </c>
      <c r="C142" s="151" t="s">
        <v>15</v>
      </c>
      <c r="D142" s="176">
        <v>6</v>
      </c>
      <c r="E142" s="3">
        <v>0</v>
      </c>
      <c r="F142" s="163">
        <f>D142*E142</f>
        <v>0</v>
      </c>
    </row>
    <row r="143" spans="1:6" x14ac:dyDescent="0.4">
      <c r="A143" s="170"/>
      <c r="B143" s="175" t="s">
        <v>24</v>
      </c>
      <c r="C143" s="151" t="s">
        <v>15</v>
      </c>
      <c r="D143" s="176">
        <v>1</v>
      </c>
      <c r="E143" s="3">
        <v>0</v>
      </c>
      <c r="F143" s="163">
        <f>D143*E143</f>
        <v>0</v>
      </c>
    </row>
    <row r="144" spans="1:6" x14ac:dyDescent="0.4">
      <c r="A144" s="170"/>
      <c r="B144" s="175" t="s">
        <v>25</v>
      </c>
      <c r="C144" s="151" t="s">
        <v>15</v>
      </c>
      <c r="D144" s="176">
        <v>4</v>
      </c>
      <c r="E144" s="3">
        <v>0</v>
      </c>
      <c r="F144" s="163">
        <f>D144*E144</f>
        <v>0</v>
      </c>
    </row>
    <row r="145" spans="1:6" x14ac:dyDescent="0.4">
      <c r="A145" s="177"/>
      <c r="B145" s="206"/>
      <c r="C145" s="145"/>
      <c r="D145" s="179"/>
      <c r="E145" s="216"/>
      <c r="F145" s="181"/>
    </row>
    <row r="146" spans="1:6" x14ac:dyDescent="0.4">
      <c r="A146" s="157" t="s">
        <v>26</v>
      </c>
      <c r="B146" s="166" t="s">
        <v>59</v>
      </c>
      <c r="C146" s="148"/>
      <c r="D146" s="167"/>
      <c r="E146" s="168"/>
      <c r="F146" s="169"/>
    </row>
    <row r="147" spans="1:6" ht="42" customHeight="1" x14ac:dyDescent="0.4">
      <c r="A147" s="170"/>
      <c r="B147" s="171" t="s">
        <v>58</v>
      </c>
      <c r="C147" s="151"/>
      <c r="D147" s="176"/>
      <c r="E147" s="217"/>
      <c r="F147" s="163"/>
    </row>
    <row r="148" spans="1:6" x14ac:dyDescent="0.4">
      <c r="A148" s="170"/>
      <c r="B148" s="171" t="s">
        <v>22</v>
      </c>
      <c r="C148" s="151"/>
      <c r="D148" s="176"/>
      <c r="E148" s="217"/>
      <c r="F148" s="163"/>
    </row>
    <row r="149" spans="1:6" x14ac:dyDescent="0.4">
      <c r="A149" s="170"/>
      <c r="B149" s="175" t="s">
        <v>27</v>
      </c>
      <c r="C149" s="151" t="s">
        <v>15</v>
      </c>
      <c r="D149" s="176">
        <v>2</v>
      </c>
      <c r="E149" s="3">
        <v>0</v>
      </c>
      <c r="F149" s="163">
        <f>D149*E149</f>
        <v>0</v>
      </c>
    </row>
    <row r="150" spans="1:6" x14ac:dyDescent="0.4">
      <c r="A150" s="170"/>
      <c r="B150" s="175" t="s">
        <v>28</v>
      </c>
      <c r="C150" s="151" t="s">
        <v>15</v>
      </c>
      <c r="D150" s="176">
        <v>2</v>
      </c>
      <c r="E150" s="3">
        <v>0</v>
      </c>
      <c r="F150" s="163">
        <f>D150*E150</f>
        <v>0</v>
      </c>
    </row>
    <row r="151" spans="1:6" x14ac:dyDescent="0.4">
      <c r="A151" s="170"/>
      <c r="B151" s="175" t="s">
        <v>29</v>
      </c>
      <c r="C151" s="151" t="s">
        <v>15</v>
      </c>
      <c r="D151" s="176">
        <v>4</v>
      </c>
      <c r="E151" s="3">
        <v>0</v>
      </c>
      <c r="F151" s="163">
        <f>D151*E151</f>
        <v>0</v>
      </c>
    </row>
    <row r="152" spans="1:6" x14ac:dyDescent="0.4">
      <c r="A152" s="170"/>
      <c r="B152" s="175"/>
      <c r="C152" s="218"/>
      <c r="D152" s="176"/>
      <c r="E152" s="217"/>
      <c r="F152" s="219"/>
    </row>
    <row r="153" spans="1:6" ht="25.75" x14ac:dyDescent="0.4">
      <c r="A153" s="170"/>
      <c r="B153" s="175" t="s">
        <v>102</v>
      </c>
      <c r="C153" s="218"/>
      <c r="D153" s="176"/>
      <c r="E153" s="217"/>
      <c r="F153" s="219"/>
    </row>
    <row r="154" spans="1:6" x14ac:dyDescent="0.4">
      <c r="A154" s="177"/>
      <c r="B154" s="206"/>
      <c r="C154" s="220" t="s">
        <v>103</v>
      </c>
      <c r="D154" s="179">
        <v>15</v>
      </c>
      <c r="E154" s="31">
        <v>0</v>
      </c>
      <c r="F154" s="181">
        <f>D154*E154</f>
        <v>0</v>
      </c>
    </row>
    <row r="155" spans="1:6" x14ac:dyDescent="0.4">
      <c r="A155" s="157" t="s">
        <v>30</v>
      </c>
      <c r="B155" s="166" t="s">
        <v>31</v>
      </c>
      <c r="C155" s="148"/>
      <c r="D155" s="167"/>
      <c r="E155" s="168"/>
      <c r="F155" s="169"/>
    </row>
    <row r="156" spans="1:6" ht="25.75" x14ac:dyDescent="0.4">
      <c r="A156" s="153"/>
      <c r="B156" s="175" t="s">
        <v>32</v>
      </c>
      <c r="C156" s="151"/>
      <c r="D156" s="176"/>
      <c r="E156" s="217"/>
      <c r="F156" s="163"/>
    </row>
    <row r="157" spans="1:6" x14ac:dyDescent="0.4">
      <c r="A157" s="170"/>
      <c r="B157" s="171" t="s">
        <v>33</v>
      </c>
      <c r="C157" s="151"/>
      <c r="D157" s="176"/>
      <c r="E157" s="217"/>
      <c r="F157" s="163"/>
    </row>
    <row r="158" spans="1:6" x14ac:dyDescent="0.4">
      <c r="A158" s="170"/>
      <c r="B158" s="175" t="s">
        <v>34</v>
      </c>
      <c r="C158" s="151" t="s">
        <v>35</v>
      </c>
      <c r="D158" s="176">
        <v>10</v>
      </c>
      <c r="E158" s="3">
        <v>0</v>
      </c>
      <c r="F158" s="163">
        <f>D158*E158</f>
        <v>0</v>
      </c>
    </row>
    <row r="159" spans="1:6" x14ac:dyDescent="0.4">
      <c r="A159" s="170"/>
      <c r="B159" s="175" t="s">
        <v>36</v>
      </c>
      <c r="C159" s="151" t="s">
        <v>35</v>
      </c>
      <c r="D159" s="176">
        <v>10</v>
      </c>
      <c r="E159" s="3">
        <v>0</v>
      </c>
      <c r="F159" s="163">
        <f>D159*E159</f>
        <v>0</v>
      </c>
    </row>
    <row r="160" spans="1:6" x14ac:dyDescent="0.4">
      <c r="A160" s="221"/>
      <c r="B160" s="222"/>
      <c r="C160" s="222"/>
      <c r="D160" s="222"/>
      <c r="E160" s="222"/>
      <c r="F160" s="223"/>
    </row>
    <row r="161" spans="1:6" s="79" customFormat="1" ht="16.5" customHeight="1" x14ac:dyDescent="0.4">
      <c r="A161" s="157" t="s">
        <v>37</v>
      </c>
      <c r="B161" s="193" t="s">
        <v>60</v>
      </c>
      <c r="C161" s="133"/>
      <c r="D161" s="133"/>
      <c r="E161" s="224"/>
      <c r="F161" s="225"/>
    </row>
    <row r="162" spans="1:6" s="79" customFormat="1" ht="42" customHeight="1" x14ac:dyDescent="0.4">
      <c r="A162" s="211"/>
      <c r="B162" s="13" t="s">
        <v>61</v>
      </c>
      <c r="C162" s="139"/>
      <c r="D162" s="139"/>
      <c r="E162" s="11"/>
      <c r="F162" s="226"/>
    </row>
    <row r="163" spans="1:6" s="79" customFormat="1" x14ac:dyDescent="0.4">
      <c r="A163" s="211"/>
      <c r="B163" s="13"/>
      <c r="C163" s="139" t="s">
        <v>18</v>
      </c>
      <c r="D163" s="139">
        <v>50</v>
      </c>
      <c r="E163" s="8">
        <v>0</v>
      </c>
      <c r="F163" s="154">
        <f>D163*E163</f>
        <v>0</v>
      </c>
    </row>
    <row r="164" spans="1:6" s="79" customFormat="1" x14ac:dyDescent="0.4">
      <c r="A164" s="227"/>
      <c r="B164" s="228"/>
      <c r="C164" s="229"/>
      <c r="D164" s="229"/>
      <c r="E164" s="230"/>
      <c r="F164" s="146"/>
    </row>
    <row r="165" spans="1:6" s="123" customFormat="1" x14ac:dyDescent="0.4">
      <c r="A165" s="231" t="s">
        <v>38</v>
      </c>
      <c r="B165" s="232" t="s">
        <v>39</v>
      </c>
      <c r="C165" s="184"/>
      <c r="D165" s="184"/>
      <c r="E165" s="186"/>
      <c r="F165" s="233"/>
    </row>
    <row r="166" spans="1:6" s="123" customFormat="1" x14ac:dyDescent="0.4">
      <c r="A166" s="188"/>
      <c r="B166" s="234" t="s">
        <v>62</v>
      </c>
      <c r="C166" s="190"/>
      <c r="D166" s="190"/>
      <c r="E166" s="128"/>
      <c r="F166" s="235"/>
    </row>
    <row r="167" spans="1:6" s="123" customFormat="1" x14ac:dyDescent="0.4">
      <c r="A167" s="236"/>
      <c r="B167" s="237"/>
      <c r="C167" s="238" t="s">
        <v>18</v>
      </c>
      <c r="D167" s="238">
        <v>30</v>
      </c>
      <c r="E167" s="129">
        <v>0</v>
      </c>
      <c r="F167" s="239">
        <f>D167*E167</f>
        <v>0</v>
      </c>
    </row>
    <row r="168" spans="1:6" x14ac:dyDescent="0.4">
      <c r="A168" s="38"/>
      <c r="B168" s="10"/>
      <c r="C168" s="1"/>
      <c r="D168" s="1"/>
      <c r="E168" s="11"/>
      <c r="F168" s="48"/>
    </row>
    <row r="169" spans="1:6" x14ac:dyDescent="0.4">
      <c r="A169" s="37"/>
      <c r="B169" s="4"/>
      <c r="C169" s="2"/>
      <c r="D169" s="2"/>
      <c r="E169" s="6"/>
      <c r="F169" s="46"/>
    </row>
    <row r="170" spans="1:6" x14ac:dyDescent="0.4">
      <c r="A170" s="39"/>
      <c r="B170" s="28" t="s">
        <v>100</v>
      </c>
      <c r="C170" s="29"/>
      <c r="D170" s="29"/>
      <c r="E170" s="30"/>
      <c r="F170" s="49">
        <f>SUM(F100:F167)</f>
        <v>0</v>
      </c>
    </row>
    <row r="171" spans="1:6" x14ac:dyDescent="0.4">
      <c r="A171" s="37"/>
      <c r="B171" s="4"/>
      <c r="C171" s="2"/>
      <c r="D171" s="2"/>
      <c r="E171" s="6"/>
      <c r="F171" s="46"/>
    </row>
    <row r="173" spans="1:6" s="65" customFormat="1" ht="29.15" x14ac:dyDescent="0.4">
      <c r="A173" s="80" t="s">
        <v>98</v>
      </c>
      <c r="B173" s="81" t="s">
        <v>99</v>
      </c>
      <c r="C173" s="240" t="s">
        <v>214</v>
      </c>
      <c r="D173" s="81" t="s">
        <v>215</v>
      </c>
      <c r="E173" s="81" t="s">
        <v>216</v>
      </c>
      <c r="F173" s="241" t="s">
        <v>217</v>
      </c>
    </row>
    <row r="175" spans="1:6" s="15" customFormat="1" ht="12.9" x14ac:dyDescent="0.35">
      <c r="A175" s="242" t="s">
        <v>63</v>
      </c>
      <c r="B175" s="193" t="s">
        <v>68</v>
      </c>
      <c r="C175" s="243"/>
      <c r="D175" s="244"/>
      <c r="E175" s="245"/>
      <c r="F175" s="246"/>
    </row>
    <row r="176" spans="1:6" s="15" customFormat="1" ht="25.75" x14ac:dyDescent="0.35">
      <c r="A176" s="247"/>
      <c r="B176" s="12" t="s">
        <v>64</v>
      </c>
      <c r="C176" s="13"/>
      <c r="D176" s="14"/>
      <c r="E176" s="248"/>
      <c r="F176" s="249"/>
    </row>
    <row r="177" spans="1:7" s="15" customFormat="1" ht="12.9" x14ac:dyDescent="0.35">
      <c r="A177" s="247"/>
      <c r="B177" s="12" t="s">
        <v>65</v>
      </c>
      <c r="C177" s="13"/>
      <c r="D177" s="14"/>
      <c r="E177" s="248"/>
      <c r="F177" s="249"/>
    </row>
    <row r="178" spans="1:7" s="15" customFormat="1" ht="12.9" x14ac:dyDescent="0.35">
      <c r="A178" s="247"/>
      <c r="B178" s="12" t="s">
        <v>69</v>
      </c>
      <c r="C178" s="13"/>
      <c r="D178" s="14"/>
      <c r="E178" s="248"/>
      <c r="F178" s="249"/>
    </row>
    <row r="179" spans="1:7" s="15" customFormat="1" ht="12.9" x14ac:dyDescent="0.35">
      <c r="A179" s="247"/>
      <c r="B179" s="12" t="s">
        <v>66</v>
      </c>
      <c r="C179" s="13"/>
      <c r="D179" s="14"/>
      <c r="E179" s="248"/>
      <c r="F179" s="249"/>
    </row>
    <row r="180" spans="1:7" s="15" customFormat="1" ht="12.9" x14ac:dyDescent="0.35">
      <c r="A180" s="247"/>
      <c r="B180" s="12" t="s">
        <v>67</v>
      </c>
      <c r="C180" s="13"/>
      <c r="D180" s="14"/>
      <c r="E180" s="248"/>
      <c r="F180" s="249"/>
    </row>
    <row r="181" spans="1:7" s="15" customFormat="1" ht="27.75" customHeight="1" x14ac:dyDescent="0.4">
      <c r="A181" s="247"/>
      <c r="B181" s="12" t="s">
        <v>73</v>
      </c>
      <c r="C181" s="250"/>
      <c r="D181" s="250"/>
      <c r="E181" s="250"/>
      <c r="F181" s="251"/>
    </row>
    <row r="182" spans="1:7" ht="15.9" x14ac:dyDescent="0.4">
      <c r="A182" s="221"/>
      <c r="B182" s="252" t="s">
        <v>101</v>
      </c>
      <c r="C182" s="165" t="s">
        <v>8</v>
      </c>
      <c r="D182" s="253">
        <v>520</v>
      </c>
      <c r="E182" s="130">
        <v>0</v>
      </c>
      <c r="F182" s="254">
        <f>E182*D182</f>
        <v>0</v>
      </c>
      <c r="G182" s="124"/>
    </row>
    <row r="183" spans="1:7" x14ac:dyDescent="0.4">
      <c r="A183" s="221"/>
      <c r="B183" s="222"/>
      <c r="C183" s="165"/>
      <c r="D183" s="253"/>
      <c r="E183" s="255"/>
      <c r="F183" s="254"/>
    </row>
    <row r="184" spans="1:7" s="15" customFormat="1" ht="12.9" x14ac:dyDescent="0.35">
      <c r="A184" s="242" t="s">
        <v>63</v>
      </c>
      <c r="B184" s="193" t="s">
        <v>70</v>
      </c>
      <c r="C184" s="243"/>
      <c r="D184" s="244"/>
      <c r="E184" s="245"/>
      <c r="F184" s="246"/>
    </row>
    <row r="185" spans="1:7" s="15" customFormat="1" ht="25.75" x14ac:dyDescent="0.35">
      <c r="A185" s="247"/>
      <c r="B185" s="12" t="s">
        <v>64</v>
      </c>
      <c r="C185" s="13"/>
      <c r="D185" s="14"/>
      <c r="E185" s="248"/>
      <c r="F185" s="249"/>
    </row>
    <row r="186" spans="1:7" s="15" customFormat="1" ht="12.9" x14ac:dyDescent="0.35">
      <c r="A186" s="247"/>
      <c r="B186" s="12" t="s">
        <v>65</v>
      </c>
      <c r="C186" s="13"/>
      <c r="D186" s="14"/>
      <c r="E186" s="248"/>
      <c r="F186" s="249"/>
    </row>
    <row r="187" spans="1:7" s="15" customFormat="1" ht="12.9" x14ac:dyDescent="0.35">
      <c r="A187" s="247"/>
      <c r="B187" s="12" t="s">
        <v>71</v>
      </c>
      <c r="C187" s="13"/>
      <c r="D187" s="14"/>
      <c r="E187" s="248"/>
      <c r="F187" s="249"/>
    </row>
    <row r="188" spans="1:7" s="15" customFormat="1" ht="12.9" x14ac:dyDescent="0.35">
      <c r="A188" s="247"/>
      <c r="B188" s="12" t="s">
        <v>66</v>
      </c>
      <c r="C188" s="13"/>
      <c r="D188" s="14"/>
      <c r="E188" s="248"/>
      <c r="F188" s="249"/>
    </row>
    <row r="189" spans="1:7" s="15" customFormat="1" ht="12.9" x14ac:dyDescent="0.35">
      <c r="A189" s="247"/>
      <c r="B189" s="12" t="s">
        <v>67</v>
      </c>
      <c r="C189" s="13"/>
      <c r="D189" s="14"/>
      <c r="E189" s="248"/>
      <c r="F189" s="249"/>
    </row>
    <row r="190" spans="1:7" s="15" customFormat="1" ht="28.5" customHeight="1" x14ac:dyDescent="0.4">
      <c r="A190" s="247"/>
      <c r="B190" s="12" t="s">
        <v>73</v>
      </c>
      <c r="C190" s="250"/>
      <c r="D190" s="250"/>
      <c r="E190" s="250"/>
      <c r="F190" s="251"/>
    </row>
    <row r="191" spans="1:7" ht="16.5" customHeight="1" x14ac:dyDescent="0.4">
      <c r="A191" s="221"/>
      <c r="B191" s="252" t="s">
        <v>72</v>
      </c>
      <c r="C191" s="165" t="s">
        <v>8</v>
      </c>
      <c r="D191" s="253">
        <v>25</v>
      </c>
      <c r="E191" s="130">
        <v>0</v>
      </c>
      <c r="F191" s="254">
        <f>E191*D191</f>
        <v>0</v>
      </c>
      <c r="G191" s="124"/>
    </row>
    <row r="192" spans="1:7" x14ac:dyDescent="0.4">
      <c r="A192" s="39"/>
      <c r="B192" s="28" t="s">
        <v>207</v>
      </c>
      <c r="C192" s="29"/>
      <c r="D192" s="29"/>
      <c r="E192" s="30"/>
      <c r="F192" s="49">
        <f>SUM(F176:F191)</f>
        <v>0</v>
      </c>
    </row>
    <row r="193" spans="1:7" hidden="1" x14ac:dyDescent="0.4"/>
    <row r="194" spans="1:7" hidden="1" x14ac:dyDescent="0.4"/>
    <row r="195" spans="1:7" hidden="1" x14ac:dyDescent="0.4">
      <c r="A195" s="80"/>
      <c r="B195" s="32" t="s">
        <v>74</v>
      </c>
      <c r="C195" s="81"/>
      <c r="D195" s="81"/>
      <c r="E195" s="81"/>
      <c r="F195" s="82"/>
    </row>
    <row r="196" spans="1:7" hidden="1" x14ac:dyDescent="0.4"/>
    <row r="197" spans="1:7" s="9" customFormat="1" ht="102.9" hidden="1" x14ac:dyDescent="0.35">
      <c r="A197" s="17" t="s">
        <v>75</v>
      </c>
      <c r="B197" s="9" t="s">
        <v>82</v>
      </c>
      <c r="C197" s="4"/>
      <c r="D197" s="18"/>
      <c r="E197" s="16"/>
      <c r="F197" s="19"/>
      <c r="G197" s="7"/>
    </row>
    <row r="198" spans="1:7" s="9" customFormat="1" ht="25.75" hidden="1" x14ac:dyDescent="0.35">
      <c r="A198" s="17"/>
      <c r="B198" s="9" t="s">
        <v>76</v>
      </c>
      <c r="C198" s="4"/>
      <c r="D198" s="18"/>
      <c r="E198" s="16"/>
      <c r="F198" s="19"/>
      <c r="G198" s="7"/>
    </row>
    <row r="199" spans="1:7" s="9" customFormat="1" ht="25.75" hidden="1" x14ac:dyDescent="0.4">
      <c r="A199" s="17"/>
      <c r="B199" s="9" t="s">
        <v>77</v>
      </c>
      <c r="D199" s="20"/>
      <c r="E199" s="21"/>
      <c r="F199" s="47"/>
      <c r="G199" s="7"/>
    </row>
    <row r="200" spans="1:7" s="9" customFormat="1" ht="25.75" hidden="1" x14ac:dyDescent="0.35">
      <c r="A200" s="17"/>
      <c r="B200" s="9" t="s">
        <v>78</v>
      </c>
      <c r="D200" s="20"/>
      <c r="E200" s="16"/>
      <c r="F200" s="19"/>
      <c r="G200" s="7"/>
    </row>
    <row r="201" spans="1:7" s="9" customFormat="1" ht="12.9" hidden="1" x14ac:dyDescent="0.35">
      <c r="A201" s="17"/>
      <c r="B201" s="9" t="s">
        <v>79</v>
      </c>
      <c r="D201" s="20"/>
      <c r="E201" s="16"/>
      <c r="F201" s="19"/>
      <c r="G201" s="7"/>
    </row>
    <row r="202" spans="1:7" s="9" customFormat="1" ht="12.9" hidden="1" x14ac:dyDescent="0.35">
      <c r="A202" s="17"/>
      <c r="B202" s="9" t="s">
        <v>80</v>
      </c>
      <c r="D202" s="20"/>
      <c r="E202" s="16"/>
      <c r="F202" s="19"/>
      <c r="G202" s="7"/>
    </row>
    <row r="203" spans="1:7" s="9" customFormat="1" ht="12.9" hidden="1" x14ac:dyDescent="0.35">
      <c r="A203" s="17"/>
      <c r="B203" s="9" t="s">
        <v>81</v>
      </c>
      <c r="C203" s="4" t="s">
        <v>15</v>
      </c>
      <c r="D203" s="18"/>
      <c r="E203" s="16"/>
      <c r="F203" s="19">
        <f>D203*E203</f>
        <v>0</v>
      </c>
      <c r="G203" s="7"/>
    </row>
    <row r="204" spans="1:7" s="9" customFormat="1" ht="12.9" hidden="1" x14ac:dyDescent="0.4">
      <c r="A204" s="17"/>
      <c r="D204" s="20"/>
      <c r="E204" s="21"/>
      <c r="F204" s="47"/>
      <c r="G204" s="7"/>
    </row>
    <row r="205" spans="1:7" hidden="1" x14ac:dyDescent="0.4"/>
    <row r="206" spans="1:7" hidden="1" x14ac:dyDescent="0.4">
      <c r="B206" s="7" t="s">
        <v>83</v>
      </c>
    </row>
    <row r="207" spans="1:7" hidden="1" x14ac:dyDescent="0.4"/>
    <row r="208" spans="1:7" hidden="1" x14ac:dyDescent="0.4"/>
    <row r="209" spans="1:7" hidden="1" x14ac:dyDescent="0.4"/>
    <row r="210" spans="1:7" hidden="1" x14ac:dyDescent="0.4"/>
    <row r="211" spans="1:7" hidden="1" x14ac:dyDescent="0.4"/>
    <row r="212" spans="1:7" hidden="1" x14ac:dyDescent="0.4"/>
    <row r="213" spans="1:7" hidden="1" x14ac:dyDescent="0.4">
      <c r="B213" s="7" t="s">
        <v>84</v>
      </c>
    </row>
    <row r="214" spans="1:7" hidden="1" x14ac:dyDescent="0.4"/>
    <row r="215" spans="1:7" s="9" customFormat="1" ht="71.25" hidden="1" customHeight="1" x14ac:dyDescent="0.35">
      <c r="A215" s="17" t="s">
        <v>85</v>
      </c>
      <c r="B215" s="22" t="s">
        <v>104</v>
      </c>
      <c r="C215" s="22"/>
      <c r="D215" s="23"/>
      <c r="E215" s="16"/>
      <c r="F215" s="19"/>
      <c r="G215" s="7"/>
    </row>
    <row r="216" spans="1:7" s="9" customFormat="1" ht="12.9" hidden="1" x14ac:dyDescent="0.35">
      <c r="A216" s="17"/>
      <c r="B216" s="24" t="s">
        <v>86</v>
      </c>
      <c r="C216" s="22" t="s">
        <v>15</v>
      </c>
      <c r="D216" s="23">
        <v>1</v>
      </c>
      <c r="E216" s="16">
        <v>31500</v>
      </c>
      <c r="F216" s="26">
        <f>D216*E216</f>
        <v>31500</v>
      </c>
      <c r="G216" s="7"/>
    </row>
    <row r="217" spans="1:7" hidden="1" x14ac:dyDescent="0.4"/>
    <row r="219" spans="1:7" ht="29.15" x14ac:dyDescent="0.4">
      <c r="A219" s="80"/>
      <c r="B219" s="81" t="s">
        <v>87</v>
      </c>
      <c r="C219" s="240" t="s">
        <v>214</v>
      </c>
      <c r="D219" s="81" t="s">
        <v>215</v>
      </c>
      <c r="E219" s="81" t="s">
        <v>216</v>
      </c>
      <c r="F219" s="241" t="s">
        <v>217</v>
      </c>
    </row>
    <row r="221" spans="1:7" s="9" customFormat="1" ht="80.25" customHeight="1" x14ac:dyDescent="0.35">
      <c r="A221" s="256" t="s">
        <v>88</v>
      </c>
      <c r="B221" s="166" t="s">
        <v>219</v>
      </c>
      <c r="C221" s="147"/>
      <c r="D221" s="257"/>
      <c r="E221" s="258"/>
      <c r="F221" s="169"/>
      <c r="G221" s="7"/>
    </row>
    <row r="222" spans="1:7" s="9" customFormat="1" ht="51.45" x14ac:dyDescent="0.35">
      <c r="A222" s="259"/>
      <c r="B222" s="175" t="s">
        <v>89</v>
      </c>
      <c r="C222" s="22"/>
      <c r="D222" s="23"/>
      <c r="E222" s="260"/>
      <c r="F222" s="163"/>
      <c r="G222" s="7"/>
    </row>
    <row r="223" spans="1:7" s="9" customFormat="1" ht="15.45" x14ac:dyDescent="0.35">
      <c r="A223" s="261"/>
      <c r="B223" s="206" t="s">
        <v>90</v>
      </c>
      <c r="C223" s="165" t="s">
        <v>8</v>
      </c>
      <c r="D223" s="253">
        <v>40</v>
      </c>
      <c r="E223" s="255">
        <v>0</v>
      </c>
      <c r="F223" s="254">
        <f>D223*E223</f>
        <v>0</v>
      </c>
      <c r="G223" s="7"/>
    </row>
    <row r="225" spans="1:7" s="9" customFormat="1" ht="78" customHeight="1" x14ac:dyDescent="0.35">
      <c r="A225" s="256" t="s">
        <v>88</v>
      </c>
      <c r="B225" s="166" t="s">
        <v>220</v>
      </c>
      <c r="C225" s="147"/>
      <c r="D225" s="257"/>
      <c r="E225" s="258"/>
      <c r="F225" s="169"/>
      <c r="G225" s="7"/>
    </row>
    <row r="226" spans="1:7" s="9" customFormat="1" ht="57.75" customHeight="1" x14ac:dyDescent="0.35">
      <c r="A226" s="259"/>
      <c r="B226" s="175" t="s">
        <v>89</v>
      </c>
      <c r="C226" s="22"/>
      <c r="D226" s="23"/>
      <c r="E226" s="260"/>
      <c r="F226" s="163"/>
      <c r="G226" s="7"/>
    </row>
    <row r="227" spans="1:7" s="9" customFormat="1" ht="15.45" x14ac:dyDescent="0.35">
      <c r="A227" s="261"/>
      <c r="B227" s="206" t="s">
        <v>208</v>
      </c>
      <c r="C227" s="165" t="s">
        <v>8</v>
      </c>
      <c r="D227" s="253">
        <v>35</v>
      </c>
      <c r="E227" s="255">
        <v>0</v>
      </c>
      <c r="F227" s="254">
        <f>D227*E227</f>
        <v>0</v>
      </c>
      <c r="G227" s="7"/>
    </row>
    <row r="229" spans="1:7" x14ac:dyDescent="0.4">
      <c r="A229" s="83"/>
      <c r="B229" s="84" t="s">
        <v>133</v>
      </c>
      <c r="C229" s="84"/>
      <c r="D229" s="84"/>
      <c r="E229" s="84"/>
      <c r="F229" s="50">
        <f>SUM(F221:F228)</f>
        <v>0</v>
      </c>
    </row>
    <row r="232" spans="1:7" ht="29.15" x14ac:dyDescent="0.4">
      <c r="A232" s="80"/>
      <c r="B232" s="32" t="s">
        <v>124</v>
      </c>
      <c r="C232" s="240" t="s">
        <v>214</v>
      </c>
      <c r="D232" s="81" t="s">
        <v>215</v>
      </c>
      <c r="E232" s="81" t="s">
        <v>216</v>
      </c>
      <c r="F232" s="241" t="s">
        <v>217</v>
      </c>
    </row>
    <row r="233" spans="1:7" x14ac:dyDescent="0.4">
      <c r="B233" s="9"/>
    </row>
    <row r="235" spans="1:7" s="122" customFormat="1" ht="64.3" x14ac:dyDescent="0.35">
      <c r="A235" s="270" t="s">
        <v>2</v>
      </c>
      <c r="B235" s="271" t="s">
        <v>110</v>
      </c>
      <c r="C235" s="272"/>
      <c r="D235" s="273"/>
      <c r="E235" s="274"/>
      <c r="F235" s="275"/>
    </row>
    <row r="236" spans="1:7" s="122" customFormat="1" ht="12.9" x14ac:dyDescent="0.35">
      <c r="A236" s="276" t="s">
        <v>105</v>
      </c>
      <c r="B236" s="263" t="s">
        <v>112</v>
      </c>
      <c r="C236" s="264" t="s">
        <v>18</v>
      </c>
      <c r="D236" s="265">
        <v>16</v>
      </c>
      <c r="E236" s="269">
        <v>0</v>
      </c>
      <c r="F236" s="277">
        <f t="shared" ref="F236:F237" si="0">E236*D236</f>
        <v>0</v>
      </c>
    </row>
    <row r="237" spans="1:7" s="122" customFormat="1" ht="12.9" x14ac:dyDescent="0.35">
      <c r="A237" s="278" t="s">
        <v>105</v>
      </c>
      <c r="B237" s="279" t="s">
        <v>113</v>
      </c>
      <c r="C237" s="280" t="s">
        <v>18</v>
      </c>
      <c r="D237" s="281">
        <v>80</v>
      </c>
      <c r="E237" s="269">
        <v>0</v>
      </c>
      <c r="F237" s="282">
        <f t="shared" si="0"/>
        <v>0</v>
      </c>
    </row>
    <row r="238" spans="1:7" s="4" customFormat="1" ht="12.9" x14ac:dyDescent="0.35">
      <c r="A238" s="40"/>
      <c r="B238" s="33"/>
      <c r="C238" s="85"/>
      <c r="D238" s="86"/>
      <c r="E238" s="34"/>
      <c r="F238" s="25"/>
    </row>
    <row r="239" spans="1:7" s="4" customFormat="1" ht="12.9" x14ac:dyDescent="0.35">
      <c r="A239" s="40"/>
      <c r="B239" s="33"/>
      <c r="C239" s="85"/>
      <c r="D239" s="86"/>
      <c r="E239" s="34"/>
      <c r="F239" s="25"/>
    </row>
    <row r="240" spans="1:7" s="122" customFormat="1" ht="25.75" x14ac:dyDescent="0.35">
      <c r="A240" s="270" t="s">
        <v>106</v>
      </c>
      <c r="B240" s="271" t="s">
        <v>116</v>
      </c>
      <c r="C240" s="272"/>
      <c r="D240" s="273"/>
      <c r="E240" s="274"/>
      <c r="F240" s="275"/>
    </row>
    <row r="241" spans="1:6" s="122" customFormat="1" ht="12.9" x14ac:dyDescent="0.35">
      <c r="A241" s="276" t="s">
        <v>105</v>
      </c>
      <c r="B241" s="263" t="s">
        <v>111</v>
      </c>
      <c r="C241" s="264" t="s">
        <v>15</v>
      </c>
      <c r="D241" s="265">
        <v>1</v>
      </c>
      <c r="E241" s="269">
        <v>0</v>
      </c>
      <c r="F241" s="277">
        <f>E241*D241</f>
        <v>0</v>
      </c>
    </row>
    <row r="242" spans="1:6" s="122" customFormat="1" ht="12.9" x14ac:dyDescent="0.35">
      <c r="A242" s="278" t="s">
        <v>105</v>
      </c>
      <c r="B242" s="279" t="s">
        <v>112</v>
      </c>
      <c r="C242" s="280" t="s">
        <v>15</v>
      </c>
      <c r="D242" s="281">
        <v>4</v>
      </c>
      <c r="E242" s="269">
        <v>0</v>
      </c>
      <c r="F242" s="282">
        <f>E242*D242</f>
        <v>0</v>
      </c>
    </row>
    <row r="243" spans="1:6" s="4" customFormat="1" ht="12.9" x14ac:dyDescent="0.35">
      <c r="A243" s="40"/>
      <c r="B243" s="33"/>
      <c r="C243" s="85"/>
      <c r="D243" s="86"/>
      <c r="E243" s="34"/>
      <c r="F243" s="25"/>
    </row>
    <row r="245" spans="1:6" s="122" customFormat="1" ht="78" customHeight="1" x14ac:dyDescent="0.35">
      <c r="A245" s="262" t="s">
        <v>107</v>
      </c>
      <c r="B245" s="283" t="s">
        <v>117</v>
      </c>
      <c r="C245" s="264"/>
      <c r="D245" s="265"/>
      <c r="E245" s="266"/>
      <c r="F245" s="267"/>
    </row>
    <row r="246" spans="1:6" s="122" customFormat="1" ht="12.9" x14ac:dyDescent="0.35">
      <c r="A246" s="268" t="s">
        <v>105</v>
      </c>
      <c r="B246" s="263" t="s">
        <v>118</v>
      </c>
      <c r="C246" s="264" t="s">
        <v>119</v>
      </c>
      <c r="D246" s="284">
        <v>16</v>
      </c>
      <c r="E246" s="269">
        <v>0</v>
      </c>
      <c r="F246" s="267">
        <f>E246*D246</f>
        <v>0</v>
      </c>
    </row>
    <row r="247" spans="1:6" s="122" customFormat="1" ht="12.9" x14ac:dyDescent="0.35">
      <c r="A247" s="268" t="s">
        <v>105</v>
      </c>
      <c r="B247" s="263" t="s">
        <v>120</v>
      </c>
      <c r="C247" s="264" t="s">
        <v>119</v>
      </c>
      <c r="D247" s="284">
        <v>15</v>
      </c>
      <c r="E247" s="269">
        <v>0</v>
      </c>
      <c r="F247" s="267">
        <f>E247*D247</f>
        <v>0</v>
      </c>
    </row>
    <row r="248" spans="1:6" s="4" customFormat="1" ht="12.9" x14ac:dyDescent="0.35">
      <c r="A248" s="40"/>
      <c r="B248" s="33"/>
      <c r="C248" s="85"/>
      <c r="D248" s="86"/>
      <c r="E248" s="34"/>
      <c r="F248" s="25"/>
    </row>
    <row r="249" spans="1:6" s="122" customFormat="1" ht="80.25" customHeight="1" x14ac:dyDescent="0.35">
      <c r="A249" s="285" t="s">
        <v>121</v>
      </c>
      <c r="B249" s="286" t="s">
        <v>122</v>
      </c>
      <c r="C249" s="287" t="s">
        <v>15</v>
      </c>
      <c r="D249" s="288">
        <v>48</v>
      </c>
      <c r="E249" s="269">
        <v>0</v>
      </c>
      <c r="F249" s="289">
        <f>E249*D249</f>
        <v>0</v>
      </c>
    </row>
    <row r="250" spans="1:6" s="4" customFormat="1" ht="12.9" x14ac:dyDescent="0.35">
      <c r="A250" s="40"/>
      <c r="B250" s="33"/>
      <c r="C250" s="85"/>
      <c r="D250" s="86"/>
      <c r="E250" s="34"/>
      <c r="F250" s="25"/>
    </row>
    <row r="251" spans="1:6" s="122" customFormat="1" ht="54.75" customHeight="1" x14ac:dyDescent="0.35">
      <c r="A251" s="285" t="s">
        <v>108</v>
      </c>
      <c r="B251" s="286" t="s">
        <v>123</v>
      </c>
      <c r="C251" s="287" t="s">
        <v>15</v>
      </c>
      <c r="D251" s="288">
        <v>3</v>
      </c>
      <c r="E251" s="290">
        <v>0</v>
      </c>
      <c r="F251" s="289">
        <f>E251*D251</f>
        <v>0</v>
      </c>
    </row>
    <row r="252" spans="1:6" s="10" customFormat="1" ht="12.75" customHeight="1" x14ac:dyDescent="0.35">
      <c r="A252" s="87"/>
      <c r="B252" s="33"/>
      <c r="C252" s="85"/>
      <c r="D252" s="86"/>
      <c r="E252" s="34"/>
      <c r="F252" s="88"/>
    </row>
    <row r="253" spans="1:6" s="122" customFormat="1" ht="54.75" customHeight="1" x14ac:dyDescent="0.35">
      <c r="A253" s="285" t="s">
        <v>109</v>
      </c>
      <c r="B253" s="286" t="s">
        <v>209</v>
      </c>
      <c r="C253" s="287" t="s">
        <v>15</v>
      </c>
      <c r="D253" s="288">
        <v>4</v>
      </c>
      <c r="E253" s="290">
        <v>0</v>
      </c>
      <c r="F253" s="289">
        <f>E253*D253</f>
        <v>0</v>
      </c>
    </row>
    <row r="254" spans="1:6" s="4" customFormat="1" ht="12.9" x14ac:dyDescent="0.35">
      <c r="A254" s="40"/>
      <c r="B254" s="33"/>
      <c r="C254" s="85"/>
      <c r="D254" s="86"/>
      <c r="E254" s="34"/>
      <c r="F254" s="25"/>
    </row>
    <row r="255" spans="1:6" s="4" customFormat="1" ht="14.25" customHeight="1" x14ac:dyDescent="0.35">
      <c r="A255" s="87"/>
      <c r="B255" s="33"/>
      <c r="C255" s="85"/>
      <c r="D255" s="86"/>
      <c r="E255" s="34"/>
      <c r="F255" s="25"/>
    </row>
    <row r="256" spans="1:6" s="93" customFormat="1" ht="14.25" customHeight="1" x14ac:dyDescent="0.35">
      <c r="A256" s="89"/>
      <c r="B256" s="35" t="s">
        <v>125</v>
      </c>
      <c r="C256" s="90"/>
      <c r="D256" s="91"/>
      <c r="E256" s="36"/>
      <c r="F256" s="92">
        <f>SUM(F233:F255)</f>
        <v>0</v>
      </c>
    </row>
    <row r="257" spans="1:7" s="4" customFormat="1" ht="14.25" customHeight="1" x14ac:dyDescent="0.35">
      <c r="A257" s="87"/>
      <c r="B257" s="33"/>
      <c r="C257" s="85"/>
      <c r="D257" s="86"/>
      <c r="E257" s="34"/>
      <c r="F257" s="25"/>
    </row>
    <row r="259" spans="1:7" ht="29.15" x14ac:dyDescent="0.4">
      <c r="A259" s="78"/>
      <c r="B259" s="27" t="s">
        <v>91</v>
      </c>
      <c r="C259" s="240" t="s">
        <v>214</v>
      </c>
      <c r="D259" s="81" t="s">
        <v>215</v>
      </c>
      <c r="E259" s="81" t="s">
        <v>216</v>
      </c>
      <c r="F259" s="241" t="s">
        <v>217</v>
      </c>
    </row>
    <row r="261" spans="1:7" s="9" customFormat="1" ht="64.3" x14ac:dyDescent="0.35">
      <c r="A261" s="291" t="s">
        <v>92</v>
      </c>
      <c r="B261" s="292" t="s">
        <v>93</v>
      </c>
      <c r="C261" s="293" t="s">
        <v>8</v>
      </c>
      <c r="D261" s="294">
        <v>300</v>
      </c>
      <c r="E261" s="295">
        <v>0</v>
      </c>
      <c r="F261" s="296">
        <f>E261*D261</f>
        <v>0</v>
      </c>
      <c r="G261" s="7"/>
    </row>
    <row r="262" spans="1:7" s="9" customFormat="1" ht="12.9" x14ac:dyDescent="0.35">
      <c r="A262" s="17"/>
      <c r="C262" s="4"/>
      <c r="D262" s="18"/>
      <c r="E262" s="16"/>
      <c r="F262" s="26"/>
      <c r="G262" s="7"/>
    </row>
    <row r="263" spans="1:7" s="9" customFormat="1" ht="30" customHeight="1" x14ac:dyDescent="0.35">
      <c r="A263" s="256" t="s">
        <v>94</v>
      </c>
      <c r="B263" s="166" t="s">
        <v>95</v>
      </c>
      <c r="C263" s="147"/>
      <c r="D263" s="257"/>
      <c r="E263" s="297"/>
      <c r="F263" s="298"/>
      <c r="G263" s="7"/>
    </row>
    <row r="264" spans="1:7" s="9" customFormat="1" ht="12.9" x14ac:dyDescent="0.35">
      <c r="A264" s="259"/>
      <c r="B264" s="175" t="s">
        <v>96</v>
      </c>
      <c r="C264" s="22" t="s">
        <v>35</v>
      </c>
      <c r="D264" s="23">
        <v>5</v>
      </c>
      <c r="E264" s="260">
        <v>0</v>
      </c>
      <c r="F264" s="219">
        <f>E264*D264</f>
        <v>0</v>
      </c>
      <c r="G264" s="7"/>
    </row>
    <row r="265" spans="1:7" s="9" customFormat="1" ht="12.9" x14ac:dyDescent="0.35">
      <c r="A265" s="261"/>
      <c r="B265" s="206" t="s">
        <v>97</v>
      </c>
      <c r="C265" s="165" t="s">
        <v>35</v>
      </c>
      <c r="D265" s="299">
        <v>5</v>
      </c>
      <c r="E265" s="255">
        <v>0</v>
      </c>
      <c r="F265" s="254">
        <f>E265*D265</f>
        <v>0</v>
      </c>
      <c r="G265" s="7"/>
    </row>
    <row r="267" spans="1:7" x14ac:dyDescent="0.4">
      <c r="A267" s="41"/>
      <c r="B267" s="42" t="s">
        <v>126</v>
      </c>
      <c r="C267" s="43"/>
      <c r="D267" s="44"/>
      <c r="E267" s="45"/>
      <c r="F267" s="51">
        <f>SUM(F260:F266)</f>
        <v>0</v>
      </c>
    </row>
    <row r="270" spans="1:7" s="111" customFormat="1" ht="18.45" x14ac:dyDescent="0.5">
      <c r="A270" s="109"/>
      <c r="B270" s="110" t="s">
        <v>203</v>
      </c>
      <c r="F270" s="112"/>
    </row>
    <row r="272" spans="1:7" x14ac:dyDescent="0.4">
      <c r="A272" s="105" t="s">
        <v>2</v>
      </c>
      <c r="B272" s="53" t="s">
        <v>1</v>
      </c>
      <c r="F272" s="58">
        <f>F170</f>
        <v>0</v>
      </c>
    </row>
    <row r="273" spans="1:6" x14ac:dyDescent="0.4">
      <c r="A273" s="105" t="s">
        <v>106</v>
      </c>
      <c r="B273" s="53" t="s">
        <v>99</v>
      </c>
      <c r="F273" s="58">
        <f>F192</f>
        <v>0</v>
      </c>
    </row>
    <row r="274" spans="1:6" x14ac:dyDescent="0.4">
      <c r="A274" s="105" t="s">
        <v>107</v>
      </c>
      <c r="B274" s="53" t="s">
        <v>130</v>
      </c>
      <c r="F274" s="58">
        <f>F229</f>
        <v>0</v>
      </c>
    </row>
    <row r="275" spans="1:6" x14ac:dyDescent="0.4">
      <c r="A275" s="105" t="s">
        <v>114</v>
      </c>
      <c r="B275" s="53" t="s">
        <v>124</v>
      </c>
      <c r="F275" s="58">
        <f>F256</f>
        <v>0</v>
      </c>
    </row>
    <row r="276" spans="1:6" x14ac:dyDescent="0.4">
      <c r="A276" s="106" t="s">
        <v>115</v>
      </c>
      <c r="B276" s="107" t="s">
        <v>91</v>
      </c>
      <c r="C276" s="107"/>
      <c r="D276" s="107"/>
      <c r="E276" s="107"/>
      <c r="F276" s="108">
        <f>F267</f>
        <v>0</v>
      </c>
    </row>
    <row r="277" spans="1:6" x14ac:dyDescent="0.4">
      <c r="A277" s="113"/>
      <c r="B277" s="114" t="s">
        <v>204</v>
      </c>
      <c r="C277" s="114"/>
      <c r="D277" s="114"/>
      <c r="E277" s="114"/>
      <c r="F277" s="115">
        <f>SUM(F272:F276)</f>
        <v>0</v>
      </c>
    </row>
    <row r="278" spans="1:6" x14ac:dyDescent="0.4">
      <c r="A278" s="116"/>
      <c r="B278" s="117" t="s">
        <v>205</v>
      </c>
      <c r="C278" s="117"/>
      <c r="D278" s="117"/>
      <c r="E278" s="117"/>
      <c r="F278" s="118">
        <f>F277*0.25</f>
        <v>0</v>
      </c>
    </row>
    <row r="279" spans="1:6" x14ac:dyDescent="0.4">
      <c r="A279" s="119"/>
      <c r="B279" s="120" t="s">
        <v>206</v>
      </c>
      <c r="C279" s="120"/>
      <c r="D279" s="120"/>
      <c r="E279" s="120"/>
      <c r="F279" s="121">
        <f>F277+F278</f>
        <v>0</v>
      </c>
    </row>
  </sheetData>
  <mergeCells count="1">
    <mergeCell ref="B58:C58"/>
  </mergeCells>
  <pageMargins left="0.7" right="0.7" top="0.75" bottom="0.75" header="0.3" footer="0.3"/>
  <pageSetup paperSize="9" scale="88" orientation="portrait" r:id="rId1"/>
  <rowBreaks count="1" manualBreakCount="1">
    <brk id="3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MUO</cp:lastModifiedBy>
  <cp:lastPrinted>2022-03-09T13:10:26Z</cp:lastPrinted>
  <dcterms:created xsi:type="dcterms:W3CDTF">2021-03-24T15:04:18Z</dcterms:created>
  <dcterms:modified xsi:type="dcterms:W3CDTF">2022-04-11T08:52:54Z</dcterms:modified>
</cp:coreProperties>
</file>