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Dijana\Desktop\"/>
    </mc:Choice>
  </mc:AlternateContent>
  <xr:revisionPtr revIDLastSave="0" documentId="8_{D853CF6A-0B63-47B2-B5E7-B3B38102E239}" xr6:coauthVersionLast="47" xr6:coauthVersionMax="47" xr10:uidLastSave="{00000000-0000-0000-0000-000000000000}"/>
  <bookViews>
    <workbookView xWindow="-120" yWindow="-120" windowWidth="29040" windowHeight="15840" xr2:uid="{00000000-000D-0000-FFFF-FFFF00000000}"/>
  </bookViews>
  <sheets>
    <sheet name="List1" sheetId="1" r:id="rId1"/>
  </sheets>
  <definedNames>
    <definedName name="_xlnm.Print_Area" localSheetId="0">List1!$A$1:$F$247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8" i="1" l="1"/>
  <c r="F110" i="1"/>
  <c r="F106" i="1" l="1"/>
  <c r="F223" i="1" l="1"/>
  <c r="F201" i="1" l="1"/>
  <c r="F203" i="1" s="1"/>
  <c r="F243" i="1" s="1"/>
  <c r="F231" i="1"/>
  <c r="F233" i="1" s="1"/>
  <c r="F215" i="1"/>
  <c r="F214" i="1"/>
  <c r="F225" i="1" l="1"/>
  <c r="F242" i="1" s="1"/>
  <c r="F102" i="1"/>
  <c r="F99" i="1"/>
  <c r="F173" i="1" l="1"/>
  <c r="F175" i="1" s="1"/>
  <c r="F240" i="1" s="1"/>
  <c r="F191" i="1"/>
  <c r="F84" i="1" l="1"/>
  <c r="F70" i="1"/>
  <c r="F83" i="1" s="1"/>
  <c r="F58" i="1"/>
  <c r="F82" i="1" s="1"/>
  <c r="F44" i="1"/>
  <c r="F81" i="1" s="1"/>
  <c r="F30" i="1"/>
  <c r="F80" i="1" s="1"/>
  <c r="F87" i="1" l="1"/>
  <c r="F88" i="1" s="1"/>
  <c r="F89" i="1" s="1"/>
  <c r="F186" i="1" l="1"/>
  <c r="F182" i="1"/>
  <c r="F165" i="1"/>
  <c r="F152" i="1"/>
  <c r="F139" i="1"/>
  <c r="F124" i="1"/>
  <c r="F123" i="1"/>
  <c r="F114" i="1"/>
  <c r="F126" i="1" l="1"/>
  <c r="F238" i="1" s="1"/>
  <c r="F193" i="1"/>
  <c r="F241" i="1" s="1"/>
  <c r="F244" i="1"/>
  <c r="F141" i="1"/>
  <c r="F239" i="1" s="1"/>
  <c r="F245" i="1" l="1"/>
</calcChain>
</file>

<file path=xl/sharedStrings.xml><?xml version="1.0" encoding="utf-8"?>
<sst xmlns="http://schemas.openxmlformats.org/spreadsheetml/2006/main" count="242" uniqueCount="177">
  <si>
    <t xml:space="preserve">I. </t>
  </si>
  <si>
    <t>RUŠENJA I DEMONTAŽE</t>
  </si>
  <si>
    <t>1.</t>
  </si>
  <si>
    <r>
      <t>m</t>
    </r>
    <r>
      <rPr>
        <vertAlign val="superscript"/>
        <sz val="10"/>
        <rFont val="Arial Narrow"/>
        <family val="2"/>
        <charset val="238"/>
      </rPr>
      <t>3</t>
    </r>
  </si>
  <si>
    <r>
      <t>m</t>
    </r>
    <r>
      <rPr>
        <vertAlign val="superscript"/>
        <sz val="10"/>
        <rFont val="Arial Narrow"/>
        <family val="2"/>
        <charset val="238"/>
      </rPr>
      <t>2</t>
    </r>
  </si>
  <si>
    <t>kom</t>
  </si>
  <si>
    <t>Obračun po komadu.</t>
  </si>
  <si>
    <t>Pripomoć kod instalaterskih i obrtničkih radova.</t>
  </si>
  <si>
    <t>Stavka uključuje rad radnika navedene kvaifikacije pri izvedbi raznih proboja, manjih otvora, niša, šlicanja i štemanja u kamenim zidovima.</t>
  </si>
  <si>
    <t>Obračun po broju radnih sati.</t>
  </si>
  <si>
    <t>radnik VKV</t>
  </si>
  <si>
    <t>sati</t>
  </si>
  <si>
    <t>radnik KV</t>
  </si>
  <si>
    <t xml:space="preserve">Stavka uključuje pažljivu demontažu svih dijelova navedenih elemenata i odvoz materijala na gradsko odlagalište sa pripadajućim taksama. </t>
  </si>
  <si>
    <t>B/I.4.</t>
  </si>
  <si>
    <t>Dobava i izvođenje sljedećih slojeva od konstrukcije prema redosljedu izvođenja:</t>
  </si>
  <si>
    <t>_PE folija</t>
  </si>
  <si>
    <t xml:space="preserve">U cijenu uključiti polaganje uz zidove rubne trake od XPS-a kako bi se spriječio prijenos zvuka i topline na bočne dijelove građevine. </t>
  </si>
  <si>
    <t>III. MONTAŽERSKI RADOVI</t>
  </si>
  <si>
    <t>B/V.2.</t>
  </si>
  <si>
    <t>Pregrade i vratno krila završno obrađeni u uzorku i boji po odabiru projektanta.</t>
  </si>
  <si>
    <t xml:space="preserve">Okov tipski, brava, kvake, pokazivač zauzetosti sa sistemom zatvaranja, graničnik otvaranja, sve po odabiru projektanta. </t>
  </si>
  <si>
    <t>U cijeni kompl. završno ugrađena i obrađena stavka, svi pričvrsni i ležajni detalji. Izvesti po shemi sanitarnih pregrada.</t>
  </si>
  <si>
    <t>ponuđeni proizvod: ……………………………….</t>
  </si>
  <si>
    <t>pregradne stijene "L" oblika sa 1 kom vrata</t>
  </si>
  <si>
    <t>stranica s vratima 105/220 cm + 145/220 cm</t>
  </si>
  <si>
    <t>Izrada, doprema i ugradba unutarnje pregradne stijene sanitarija, bez ili sa vratima u sklopu za WC kabine u sanitarijama u prizemljuu. Visina sanitarnih pregrada 200+5 cm na metalnim nogicama odignuto od poda za 15 cm (ukupna visina 220 cm). Vrata jednokrilna zaokretna širine 65 cm. Kabine izrađene od standardnih elemenata odabranog proizvođača, nosiva konstrukcija metalna, gornji rub horizontalni završni alu profil visine 5 cm. Spoj elemenata stavke pod 90° izvesti sa zajedničkim vertikalnim spojnim profilom.</t>
  </si>
  <si>
    <t>IV. STOLARSKI RADOVI</t>
  </si>
  <si>
    <t>V. BRAVARSKI RADOVI</t>
  </si>
  <si>
    <t>B/VII.1.</t>
  </si>
  <si>
    <t>STAVKA 1</t>
  </si>
  <si>
    <t>Cijelu površinu prvo pregletati čistim gipsanim gletom, a zatim impregnirati impregnacijom za unutrašnje površine, fugirati. Sve spojeve između gips-kartonskih i drugih površina potrebno je uredno pokitati odgovarajućim akrilnim kitom.</t>
  </si>
  <si>
    <r>
      <t xml:space="preserve">Oznaka u projektu </t>
    </r>
    <r>
      <rPr>
        <b/>
        <sz val="10"/>
        <rFont val="Arial Narrow"/>
        <family val="2"/>
        <charset val="238"/>
      </rPr>
      <t>Kn1.</t>
    </r>
  </si>
  <si>
    <t>ZAVRŠNI RADOVI I ČIŠĆENJA</t>
  </si>
  <si>
    <t>B/XV.5.</t>
  </si>
  <si>
    <t>Završno čišćenje okoliša zgrade, uklanjanje smeća iz neposrednog okružja, uključivo odvoz smeća na deponij. Korištene površine i putove uredno dovesti u prvobitno stanje te ukloniti sva onečišćenja. Čišćenje korištenih okolnih javnih površina izvesti prema uputama nadležnog komunalnog redara.</t>
  </si>
  <si>
    <t>II.</t>
  </si>
  <si>
    <t>IZOLATERSKI RADOVI</t>
  </si>
  <si>
    <t>I. UKUPNO RUŠENJA I DEMONTAŽE</t>
  </si>
  <si>
    <r>
      <t xml:space="preserve">Dobava i suha montaža automatskih kliznih staklenih vrata svijetle dimenzije otvora </t>
    </r>
    <r>
      <rPr>
        <sz val="10"/>
        <color rgb="FFFF0000"/>
        <rFont val="Arial Narrow"/>
        <family val="2"/>
        <charset val="238"/>
      </rPr>
      <t>240x280</t>
    </r>
    <r>
      <rPr>
        <sz val="10"/>
        <rFont val="Arial Narrow"/>
        <family val="2"/>
        <charset val="238"/>
      </rPr>
      <t xml:space="preserve"> cm. Pogon za otvaranje vrata i vodilica za vratna krila max. visina do 10cm. Pogon mora imati integrirano digitalno upravljanje te integrirani akumulator za pogon svih funkcija kod nestanka napajanja. </t>
    </r>
  </si>
  <si>
    <t>2.</t>
  </si>
  <si>
    <t>3.</t>
  </si>
  <si>
    <t>5.</t>
  </si>
  <si>
    <t>6.</t>
  </si>
  <si>
    <t>7.</t>
  </si>
  <si>
    <t>4.</t>
  </si>
  <si>
    <t>REKAPITULACIJA</t>
  </si>
  <si>
    <t>I.</t>
  </si>
  <si>
    <t>MONTAŽERSKI RADOVI</t>
  </si>
  <si>
    <t>SUHOMONTAŽNI RADOVI</t>
  </si>
  <si>
    <t>STOLARSKI RADOVI</t>
  </si>
  <si>
    <t>BRAVARSKI RADOVI</t>
  </si>
  <si>
    <t>RADOVI IZVEDBE LJEVANOG PODA</t>
  </si>
  <si>
    <t>SOBOSLIKARSKO LIČILAČKI</t>
  </si>
  <si>
    <t>ZAVRŠNI RADOVI</t>
  </si>
  <si>
    <t>UKUPNO</t>
  </si>
  <si>
    <t>PDV</t>
  </si>
  <si>
    <t>SVEUKUPNO</t>
  </si>
  <si>
    <t>III.</t>
  </si>
  <si>
    <t>IV.</t>
  </si>
  <si>
    <t>V.</t>
  </si>
  <si>
    <t>VI</t>
  </si>
  <si>
    <t>VII.</t>
  </si>
  <si>
    <t>VIII.</t>
  </si>
  <si>
    <t>IX.</t>
  </si>
  <si>
    <t>XIII.</t>
  </si>
  <si>
    <t>KERAMIČARSKI RADOVI</t>
  </si>
  <si>
    <t>MUO PROSTOR ILICA 12</t>
  </si>
  <si>
    <t>TROŠKOVI UREĐENJA PROSTORA</t>
  </si>
  <si>
    <t>PROJEKTANTSKA PROCJENA</t>
  </si>
  <si>
    <t>TROŠKOVNIK RADOVA</t>
  </si>
  <si>
    <t>B/ RADOVI VODOVODA I KANALIZACIJE</t>
  </si>
  <si>
    <t>A/ GRAĐEVINSKI I OBRTNIČKI RADOVI</t>
  </si>
  <si>
    <t>UKUPNO GRAĐEVINSKI I OBRTNIČKI RADOVI</t>
  </si>
  <si>
    <t>C/ STROJARSKI RADOVI, GRIJANJE I HLAĐENJE</t>
  </si>
  <si>
    <t>D/ ELEKTROINSTALETRSKI RADOVI</t>
  </si>
  <si>
    <t>C/ STROJARSKI RADOVI, GRIJANJEI HLAĐENJE</t>
  </si>
  <si>
    <t>D/ ELEKTROINSTALATERSKI RADOVI</t>
  </si>
  <si>
    <t>E/ PROJEKTNA DOKUMENTACIJA</t>
  </si>
  <si>
    <t>ćišćenje postojećeg slijepog poda, demontaža dotrajale bravarije, demontaža sanitarnih predmeta, rušenje pregrada u sanitarijama, rušenje postojeće obloge od keramičkih pločicau sanitarijama i sl.</t>
  </si>
  <si>
    <t xml:space="preserve">izvedba plivajueg poda u prizemlju i galeriji, postavljanje toplinske izolacije poda prizemlja, zadovoljavanje uvjeta o zaštiti od požara u javnim prostorima, izolacija instalacija i sl. </t>
  </si>
  <si>
    <t>mobtaža WC kabina u sanitarijama za posjetitelje</t>
  </si>
  <si>
    <t>izvedba pregradnih zidova od gipskartonskih ploča u sanitarijama, postava obloge na zidove zbog provlačenja instalacija</t>
  </si>
  <si>
    <t>izrada, dobava i monzaža novih vrata na mužkim i ženskim sanitarijama te na garderobi za posjetitelje, obnova ograde galerije i stubišta za galeriju</t>
  </si>
  <si>
    <t>izrada, dobava i montaža novih vrata i prozora na sjevernom i južnom pročelju sa IZO LOW-E staklom, izvedba pregradne stijene za odjeljivanje uredskog prostora od prostora za izlaganje</t>
  </si>
  <si>
    <t>postava novih keramičkih pločica u sanitarijama</t>
  </si>
  <si>
    <t>izvedba nvog poda u prizemlju i na galeriji nakon završenih izolaterskih radova</t>
  </si>
  <si>
    <t>bojanje svih zidova u prostoru nakon završenh radova i postave gipskartonske obloge</t>
  </si>
  <si>
    <t>završna čišćenja, označavanje prostora u skladu sa propisima zaštite od požara i zaštite na radu i sl.</t>
  </si>
  <si>
    <t>GRAĐEVINSKI RADOVI VODOVODA I KANALIZACIJE</t>
  </si>
  <si>
    <t>prikljčak novog razvoda vodovoda i kanalizacije na postojeću mrežu, čišćenje i ispitivanje prohodnosti svih kanalizacionih cijevi u prostoru i dvorištu do pune funkcionalnosti</t>
  </si>
  <si>
    <t xml:space="preserve">II. </t>
  </si>
  <si>
    <t>MONTAŽNI RADOVI VODOVODA</t>
  </si>
  <si>
    <t>montaža i puštanje u rad nove vodovodne instalacije unutar prostora</t>
  </si>
  <si>
    <t xml:space="preserve">III. </t>
  </si>
  <si>
    <t>MONTAŽNI RADOVI KANALIZACIJE</t>
  </si>
  <si>
    <t>montaža i puštanje u rad nove kanalizacijske instalacije unutar prostora</t>
  </si>
  <si>
    <t>SANITARNI UREĐAJI I PRIBOR</t>
  </si>
  <si>
    <t>montaža novih sanitarnih uređaja u sanitarijama, uključivo i sanitarije za invalide</t>
  </si>
  <si>
    <t>UKUPNO RADOVI VODOVODA I KANALIZACIJE</t>
  </si>
  <si>
    <t>montaža opreme  potrebne za izvedbu sustava grijanja, hlađenja i kondicioniranja zraka u izložbenom prostoru i uredskim prostorima</t>
  </si>
  <si>
    <t>GRIJANJE I HLAĐENJE</t>
  </si>
  <si>
    <t>izvedba, doprema i montaža sustava kanala koji će služiti za grijanje i hlađenje, montaža uređaja koji ovlažuje zrak u kanalima</t>
  </si>
  <si>
    <t>VODENI DIO KLIMA KOMORA</t>
  </si>
  <si>
    <t>izvedba tzv. bazena za sustav grijanja i hlađenja te kondicioniranja zraka</t>
  </si>
  <si>
    <t>iv.</t>
  </si>
  <si>
    <t>AUTOMATSKA REGULACIJA</t>
  </si>
  <si>
    <t>postav i programiranj sustava za automatsku regulaciju svih klimatskih parametara</t>
  </si>
  <si>
    <t>UKUPNO STROJARSKI RADOVI, GRIJANJE I HLAĐENJE</t>
  </si>
  <si>
    <t>STROJARNICA GRIJANJA I HLAĐENJA</t>
  </si>
  <si>
    <t>INSTALACIJA JAKE STRUJE</t>
  </si>
  <si>
    <t>(kabelski kanali i nosači, razdjelnici jake struje, izjednačavanje potencijala, kabeli i vodovi, instalacijski uređaji, brtvljenje prodora i oblaganje kabelskih kanala)</t>
  </si>
  <si>
    <t>INSTALACIJA SLABE STRUJE</t>
  </si>
  <si>
    <t>PROTUPANIČNA RASVJETA</t>
  </si>
  <si>
    <t xml:space="preserve">IV. </t>
  </si>
  <si>
    <t>SUSTAV ZA DOJAVU POŽARA, VATRODOJAVA</t>
  </si>
  <si>
    <t>(razvod rčunalne i internetske mreže, ambijentalno ozvučenje, serveri i telefonska centrala)</t>
  </si>
  <si>
    <t>UKUPNO ELEKTROINSTALATERSKI RADOVI</t>
  </si>
  <si>
    <t xml:space="preserve">E/ PROJEKTNA DOKUMENTACIJA </t>
  </si>
  <si>
    <t>elektroinstalaterski projekt, projekt grijanja i hlađenja, elaborat zaštite od požara, projekt vodovoda i kanalizacije</t>
  </si>
  <si>
    <t>UKUPNO PROJEKTNA DOKUMENTACIJA</t>
  </si>
  <si>
    <t>REKAPITULACIJA :</t>
  </si>
  <si>
    <r>
      <t xml:space="preserve">Oznaka u projektu </t>
    </r>
    <r>
      <rPr>
        <b/>
        <sz val="10"/>
        <rFont val="Arial Narrow"/>
        <family val="2"/>
        <charset val="238"/>
      </rPr>
      <t>Kn2.</t>
    </r>
  </si>
  <si>
    <t>_EPS 1cm</t>
  </si>
  <si>
    <t>Izvedba, dobava i montaža nenosive pregrade s jednostrukom metalnom potkonstrukcijom, obostrano dvostruko obložen s vodootpornim gips-kartonskim pločama debljine 12,5 mm. Ispuna ploče kamene vune, debljine 100m (ovisno o širini profila). Ukupna debljina zida 150 mm. Maksimalna visina pregrade 450cm.</t>
  </si>
  <si>
    <t>Spušteni strop sanitarija.</t>
  </si>
  <si>
    <t xml:space="preserve">Dobava i izvedba nosive potkonstrukcije gdje se na stropnu konstrukciju postavlja ovješena nosiva i montažna potkonstrukcija izrađena iz tipskih čeličnih profilia. Nosiva podkonstrukcija oblaže se dvostrukim gipskartonskim pločama deb. 12,5 mm.  Izvedba stropa prema uputstvima i smjernicama proizvođača. </t>
  </si>
  <si>
    <t>Izvedba poda u prizemlju.</t>
  </si>
  <si>
    <t>TESARSKI RADOVI</t>
  </si>
  <si>
    <t xml:space="preserve">Štafle tvore roštilj osne dimenzije okna 35x35cm. </t>
  </si>
  <si>
    <t xml:space="preserve">Cijena uključuje sav rad i materijal. </t>
  </si>
  <si>
    <t>VI.</t>
  </si>
  <si>
    <t>Radna skela unutar građevine.</t>
  </si>
  <si>
    <t>Stavka uključuje izvedbu, održavanje i demontažu radne skele unutar građevine.</t>
  </si>
  <si>
    <t>Obračun prema volumenu prostora u kojem se skela diže. Količina će se obračunati jednom za svaki pojedini prostor neovisno o potencijalnom višekratnom podizanju i spuštanju vezano za dinamiku izvođenja radova, o čemu izvođač treba voditi računa prilikom izrade vremenskog (terminskog) plana.</t>
  </si>
  <si>
    <r>
      <t>Obračun po m</t>
    </r>
    <r>
      <rPr>
        <vertAlign val="superscript"/>
        <sz val="10"/>
        <rFont val="Arial Narrow"/>
        <family val="2"/>
        <charset val="238"/>
      </rPr>
      <t>2</t>
    </r>
    <r>
      <rPr>
        <sz val="10"/>
        <rFont val="Arial Narrow"/>
        <family val="2"/>
        <charset val="238"/>
      </rPr>
      <t>.</t>
    </r>
  </si>
  <si>
    <t>Demontaža dijela žbuke i trstike sa stropa sanitarija.</t>
  </si>
  <si>
    <t>Stavka uključuje demontažu, uređenje stropa nakon uklanjanja trstike i žbuke te odvoz otpadnog materijala na gradsko odlagalište sa pripadajućim taksama.</t>
  </si>
  <si>
    <t>U cijeni je sadržana doprema, postava i fiksiranje u pregradni zid od gipskartonskih ploča.</t>
  </si>
  <si>
    <t>Prije izrade sve mjere provjeriti u stvarnosti.</t>
  </si>
  <si>
    <t>SV 220 cm</t>
  </si>
  <si>
    <t>Lijeva</t>
  </si>
  <si>
    <t>Desna</t>
  </si>
  <si>
    <t>SŠ 60 cm</t>
  </si>
  <si>
    <t xml:space="preserve">Izrada i montaža jednokrilnih drvenih punih zaokretnih vrata vel. 60x200 cm. Dovratnik je u debljini pregradnog zida. 
Izrađeno od drvene građe vlažnosti do 8%.
Okov 3 petlje, brava sa tri ključa, kvake i štitnici sve prema raspoloživom izboru.
Prije bojenja vrata obavezno impregnirati. U cijeni je sadržano bojanje mat lakom sa svim potrebnim predradnjama. Boja po izboru projektanta. </t>
  </si>
  <si>
    <t xml:space="preserve">Obavezna izmjera otvora na gradnji. </t>
  </si>
  <si>
    <t xml:space="preserve">Sve kompl. do pune funkcionalnosti. </t>
  </si>
  <si>
    <t xml:space="preserve">Izrada i montaža jednokrilnih drvenih punih zaokretnih vrata vel. 80x200 cm. Dovratnik je u debljini pregradnog zida. 
Izrađeno od drvene građe vlažnosti do 8%.
Okov 3 petlje, brava sa tri ključa, kvake i štitnici sve prema raspoloživom izboru.
Prije bojenja vrata obavezno impregnirati. U cijeni je sadržano bojanje mat lakom sa svim potrebnim predradnjama. Boja po izboru projektanta. </t>
  </si>
  <si>
    <t>SŠ 80 cm</t>
  </si>
  <si>
    <t xml:space="preserve">Demontaža svih drvenih dovratnika na postojećim vratima u prostoru radionica. </t>
  </si>
  <si>
    <t>Stavka uključuje demontažu i uređenje zidova nakon uklanjanja trule žbuke te odvoz otpadnog materijala na gradsko odlagalište sa pripadajućim taksama.</t>
  </si>
  <si>
    <t xml:space="preserve">Obijanje trule žbuke sa zidova u prostoru radionica do zdravih dijelova. </t>
  </si>
  <si>
    <t>Rušenje postojeće betonske nadstrešnice iznad ulaznih vrata.</t>
  </si>
  <si>
    <t xml:space="preserve">Demontaža postojećih ulaznih vrata s nadsvjetlom u prostor radionica. </t>
  </si>
  <si>
    <t xml:space="preserve">Stavka uključuje pažljivo rušenje nadstrešnice i odvoz materijala na gradsko odlagalište sa pripadajućim taksama. </t>
  </si>
  <si>
    <t>_XPS 6cm (sanitarije 5cm)</t>
  </si>
  <si>
    <t>_armirani cementni estrih 6cm (sanitarije 5cm)</t>
  </si>
  <si>
    <t>Izrada okvira od gredi 12/14cm i roštilja od štafli učvršćenog na grede kao konstrukcija stropa sanitarija. Grede se učvršćuju u obodne zidove sanitarija. Nakon izrade i učvršćenja roštilja na štafle i grede zabijaju se, sa gornje i donje strane, ploče iverice deb. 18mm.</t>
  </si>
  <si>
    <r>
      <t xml:space="preserve">Izvedba, dobava i montaža pregradnih nenosivih zidova s jednostrukom metalnom potkonstrukcijom, obostrano dvostruko obložen s vodootpornim gips-kartonskim pločama debljine 12,5 mm. Ispuna ploče kamene vune, debljine 75mm (ovisno o širini profila). Ukupna debljina zida 100 mm. Maksimalna visina prostorije </t>
    </r>
    <r>
      <rPr>
        <sz val="10"/>
        <color rgb="FFFF0000"/>
        <rFont val="Arial Narrow"/>
        <family val="2"/>
        <charset val="238"/>
      </rPr>
      <t>250cm</t>
    </r>
    <r>
      <rPr>
        <sz val="10"/>
        <rFont val="Arial Narrow"/>
        <family val="2"/>
        <charset val="238"/>
      </rPr>
      <t>.</t>
    </r>
  </si>
  <si>
    <t>_hidroizolacija</t>
  </si>
  <si>
    <t>Postava sintetske hidroizolacije prema tehničkom listu i uputama proizvođača. Hidroizolaciju je potrebno navući n obodne zidove prostorija do visine 25cm mjereno od betonske ploče.</t>
  </si>
  <si>
    <t xml:space="preserve"> STAVKA 1</t>
  </si>
  <si>
    <t>STAVKA 2</t>
  </si>
  <si>
    <t>Izrada, dobava i montaža dvokrilnih zaokretnih ostakljenih vrata dim. preko svega 160x335 cm. Ugradnja čeličnog dovratnika u zid od opeke. 
Ostakljene plohe krila podijeljene su šprljcima na šest jednakih dijelova sa jednim punim dijelom. Sistemska BMB cilindrična brava s tri ključa i metalnom kromiranom mat kvakom i štitnikom. 
Sve ostakljeno LOW-E IZO staklom. 
Završna obrada vrata i nadsvjetla plastificirana prema RAL karti, boja po izboru projektanta. Izvedba prema shemi i detaljima proizvođača. Sve kompl. s opšavima, hidrauličkim zatvaračem, kvakama, odbojnicima, bravom s ključevima, gumenim i ekspandirajućim brtvama. Okov usaglasiti s projektantom.</t>
  </si>
  <si>
    <t>II. UKUPNO IZOLATERSKI RADOVI</t>
  </si>
  <si>
    <t>III. UKUPNO TESARSKI RADOVI</t>
  </si>
  <si>
    <t>IV. UKUPNO SUHOMONTAŽNI RADOVI</t>
  </si>
  <si>
    <t xml:space="preserve"> V. UKUPNO BRAVARSKI RADOVI</t>
  </si>
  <si>
    <t>VI. UKUPNO STOLARSKI RADOVI</t>
  </si>
  <si>
    <t>VII. ZAVRŠNI RADOVI I ČIŠĆENJA</t>
  </si>
  <si>
    <t>VII. UKUPNO ZAVRŠNI RADOVI I ČIŠĆENJA</t>
  </si>
  <si>
    <t>JEDINICA MJERE</t>
  </si>
  <si>
    <t>KOLIČINA</t>
  </si>
  <si>
    <t>JEDINIČNA
CIJENA BEZ PDV-a</t>
  </si>
  <si>
    <t>UKUPNO CIJENA BEZ PDV-a</t>
  </si>
  <si>
    <t>NAZIV</t>
  </si>
  <si>
    <t>UKUPNO BEZ PDV-a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</si>
</sst>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n_-;\-* #,##0.00\ _k_n_-;_-* &quot;-&quot;??\ _k_n_-;_-@_-"/>
    <numFmt numFmtId="165" formatCode="#,##0.00\ _k_n"/>
  </numFmts>
  <fonts count="2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8"/>
      <name val="Arial Narrow"/>
      <family val="2"/>
      <charset val="238"/>
    </font>
    <font>
      <sz val="10"/>
      <name val="Arial Narrow"/>
      <family val="2"/>
      <charset val="238"/>
    </font>
    <font>
      <vertAlign val="superscript"/>
      <sz val="10"/>
      <name val="Arial Narrow"/>
      <family val="2"/>
      <charset val="238"/>
    </font>
    <font>
      <sz val="8"/>
      <name val="Arial Narrow"/>
      <family val="2"/>
      <charset val="238"/>
    </font>
    <font>
      <sz val="10"/>
      <color indexed="10"/>
      <name val="Arial Narrow"/>
      <family val="2"/>
      <charset val="238"/>
    </font>
    <font>
      <b/>
      <sz val="9"/>
      <name val="Arial Narrow"/>
      <family val="2"/>
      <charset val="238"/>
    </font>
    <font>
      <b/>
      <sz val="10"/>
      <name val="Arial Narrow"/>
      <family val="2"/>
      <charset val="238"/>
    </font>
    <font>
      <sz val="10"/>
      <color rgb="FFFF0000"/>
      <name val="Arial Narrow"/>
      <family val="2"/>
      <charset val="238"/>
    </font>
    <font>
      <sz val="9"/>
      <color theme="1"/>
      <name val="Calibri"/>
      <family val="2"/>
      <charset val="238"/>
      <scheme val="minor"/>
    </font>
    <font>
      <b/>
      <sz val="12"/>
      <color theme="1"/>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
      <sz val="9"/>
      <name val="Arial Narrow"/>
      <family val="2"/>
      <charset val="238"/>
    </font>
    <font>
      <i/>
      <sz val="10"/>
      <name val="Arial Narrow"/>
      <family val="2"/>
      <charset val="238"/>
    </font>
    <font>
      <sz val="10"/>
      <color indexed="8"/>
      <name val="Arial Narrow"/>
      <family val="2"/>
      <charset val="238"/>
    </font>
    <font>
      <b/>
      <sz val="14"/>
      <color theme="1"/>
      <name val="Arial Narrow"/>
      <family val="2"/>
      <charset val="238"/>
    </font>
    <font>
      <b/>
      <sz val="9"/>
      <color rgb="FF000000"/>
      <name val="Calibri Light"/>
      <family val="2"/>
      <charset val="238"/>
    </font>
  </fonts>
  <fills count="8">
    <fill>
      <patternFill patternType="none"/>
    </fill>
    <fill>
      <patternFill patternType="gray125"/>
    </fill>
    <fill>
      <patternFill patternType="solid">
        <fgColor indexed="44"/>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DB5E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2">
    <xf numFmtId="0" fontId="0" fillId="0" borderId="0" xfId="0"/>
    <xf numFmtId="0" fontId="4" fillId="0" borderId="0" xfId="0" applyFont="1" applyFill="1" applyAlignment="1">
      <alignment horizontal="center" wrapText="1"/>
    </xf>
    <xf numFmtId="0" fontId="4" fillId="0" borderId="0" xfId="0" applyFont="1" applyAlignment="1">
      <alignment horizontal="center" wrapText="1"/>
    </xf>
    <xf numFmtId="164" fontId="4" fillId="0" borderId="1" xfId="1" applyFont="1" applyBorder="1" applyAlignment="1" applyProtection="1">
      <alignment horizontal="center" vertical="center" wrapText="1"/>
      <protection locked="0"/>
    </xf>
    <xf numFmtId="0" fontId="4" fillId="0" borderId="0" xfId="0" applyFont="1" applyAlignment="1">
      <alignment wrapText="1"/>
    </xf>
    <xf numFmtId="164" fontId="4" fillId="0" borderId="0" xfId="1" applyFont="1" applyBorder="1" applyAlignment="1" applyProtection="1">
      <alignment horizontal="center" vertical="center" wrapText="1"/>
      <protection locked="0"/>
    </xf>
    <xf numFmtId="0" fontId="4" fillId="0" borderId="0" xfId="0" applyFont="1" applyFill="1" applyAlignment="1">
      <alignment vertical="top" wrapText="1"/>
    </xf>
    <xf numFmtId="0" fontId="4" fillId="0" borderId="0" xfId="0" applyFont="1" applyAlignment="1">
      <alignment vertical="top" wrapText="1"/>
    </xf>
    <xf numFmtId="2" fontId="4" fillId="0" borderId="0" xfId="0" applyNumberFormat="1" applyFont="1" applyAlignment="1">
      <alignment horizontal="center" wrapText="1"/>
    </xf>
    <xf numFmtId="164" fontId="4" fillId="0" borderId="0" xfId="1" applyFont="1" applyAlignment="1" applyProtection="1">
      <alignment horizontal="center" wrapText="1"/>
      <protection locked="0"/>
    </xf>
    <xf numFmtId="0" fontId="4" fillId="0" borderId="0" xfId="0" applyFont="1" applyAlignment="1">
      <alignment vertical="top" wrapText="1" shrinkToFit="1"/>
    </xf>
    <xf numFmtId="0" fontId="4" fillId="0" borderId="0" xfId="0" applyFont="1" applyFill="1" applyAlignment="1">
      <alignment wrapText="1"/>
    </xf>
    <xf numFmtId="0" fontId="4" fillId="0" borderId="0" xfId="0" applyFont="1" applyFill="1" applyBorder="1" applyAlignment="1">
      <alignment vertical="top" wrapText="1"/>
    </xf>
    <xf numFmtId="49" fontId="8" fillId="0" borderId="0" xfId="0" applyNumberFormat="1" applyFont="1" applyFill="1" applyBorder="1" applyAlignment="1">
      <alignment horizontal="left" vertical="top" wrapText="1"/>
    </xf>
    <xf numFmtId="0" fontId="4" fillId="0" borderId="0" xfId="0" applyFont="1" applyFill="1" applyBorder="1" applyAlignment="1">
      <alignment wrapText="1"/>
    </xf>
    <xf numFmtId="2" fontId="4" fillId="0" borderId="0" xfId="0" applyNumberFormat="1" applyFont="1" applyFill="1" applyBorder="1" applyAlignment="1">
      <alignment horizontal="right" wrapText="1"/>
    </xf>
    <xf numFmtId="0" fontId="4" fillId="0" borderId="0" xfId="0" applyFont="1" applyFill="1" applyAlignment="1" applyProtection="1">
      <alignment horizontal="right" wrapText="1"/>
      <protection locked="0"/>
    </xf>
    <xf numFmtId="0" fontId="7" fillId="0" borderId="0" xfId="0" applyFont="1" applyFill="1" applyAlignment="1">
      <alignment vertical="top" wrapText="1"/>
    </xf>
    <xf numFmtId="2" fontId="4" fillId="0" borderId="0" xfId="0" applyNumberFormat="1" applyFont="1" applyFill="1" applyAlignment="1">
      <alignment horizontal="right" wrapText="1"/>
    </xf>
    <xf numFmtId="165" fontId="4" fillId="0" borderId="0" xfId="0" applyNumberFormat="1" applyFont="1" applyAlignment="1" applyProtection="1">
      <alignment horizontal="right" wrapText="1"/>
      <protection locked="0"/>
    </xf>
    <xf numFmtId="165" fontId="4" fillId="0" borderId="1" xfId="0" applyNumberFormat="1" applyFont="1" applyBorder="1" applyAlignment="1" applyProtection="1">
      <alignment horizontal="right" wrapText="1"/>
      <protection locked="0"/>
    </xf>
    <xf numFmtId="49" fontId="8" fillId="0" borderId="0" xfId="0" applyNumberFormat="1" applyFont="1" applyAlignment="1">
      <alignment horizontal="left" vertical="top" wrapText="1"/>
    </xf>
    <xf numFmtId="2" fontId="4" fillId="0" borderId="0" xfId="0" applyNumberFormat="1" applyFont="1" applyAlignment="1">
      <alignment horizontal="right" wrapText="1"/>
    </xf>
    <xf numFmtId="165" fontId="4" fillId="0" borderId="0" xfId="0" applyNumberFormat="1" applyFont="1" applyAlignment="1" applyProtection="1">
      <alignment horizontal="right" wrapText="1"/>
    </xf>
    <xf numFmtId="0" fontId="4" fillId="0" borderId="0" xfId="0" applyFont="1" applyAlignment="1">
      <alignment horizontal="right" vertical="top" wrapText="1"/>
    </xf>
    <xf numFmtId="0" fontId="4" fillId="0" borderId="0" xfId="0" applyFont="1" applyAlignment="1" applyProtection="1">
      <alignment vertical="top" wrapText="1"/>
      <protection locked="0"/>
    </xf>
    <xf numFmtId="0" fontId="4" fillId="0" borderId="0" xfId="0" applyFont="1" applyBorder="1" applyAlignment="1">
      <alignment wrapText="1"/>
    </xf>
    <xf numFmtId="2" fontId="4" fillId="0" borderId="0" xfId="0" applyNumberFormat="1" applyFont="1" applyBorder="1" applyAlignment="1">
      <alignment horizontal="right" wrapText="1"/>
    </xf>
    <xf numFmtId="0" fontId="9" fillId="0" borderId="0" xfId="0" applyFont="1" applyBorder="1" applyAlignment="1">
      <alignment wrapText="1"/>
    </xf>
    <xf numFmtId="165" fontId="4" fillId="0" borderId="0" xfId="0" applyNumberFormat="1" applyFont="1" applyAlignment="1">
      <alignment horizontal="right" wrapText="1"/>
    </xf>
    <xf numFmtId="165" fontId="4" fillId="0" borderId="0" xfId="1" applyNumberFormat="1" applyFont="1" applyAlignment="1" applyProtection="1">
      <alignment horizontal="right" wrapText="1"/>
    </xf>
    <xf numFmtId="0" fontId="9" fillId="3" borderId="0" xfId="0" applyFont="1" applyFill="1" applyAlignment="1">
      <alignment vertical="top" wrapText="1"/>
    </xf>
    <xf numFmtId="0" fontId="9" fillId="4" borderId="2" xfId="0" applyFont="1" applyFill="1" applyBorder="1" applyAlignment="1">
      <alignment wrapText="1"/>
    </xf>
    <xf numFmtId="0" fontId="9" fillId="4" borderId="2" xfId="0" applyFont="1" applyFill="1" applyBorder="1" applyAlignment="1">
      <alignment horizontal="center" wrapText="1"/>
    </xf>
    <xf numFmtId="164" fontId="9" fillId="4" borderId="2" xfId="1" applyFont="1" applyFill="1" applyBorder="1" applyAlignment="1" applyProtection="1">
      <alignment horizontal="center" vertical="center" wrapText="1"/>
      <protection locked="0"/>
    </xf>
    <xf numFmtId="0" fontId="9" fillId="3" borderId="2" xfId="0" applyFont="1" applyFill="1" applyBorder="1" applyAlignment="1">
      <alignment vertical="top" wrapText="1"/>
    </xf>
    <xf numFmtId="49" fontId="6" fillId="0" borderId="0" xfId="0" applyNumberFormat="1" applyFont="1" applyAlignment="1">
      <alignment horizontal="left" vertical="top" wrapText="1"/>
    </xf>
    <xf numFmtId="49" fontId="3" fillId="4" borderId="2" xfId="0" applyNumberFormat="1" applyFont="1" applyFill="1" applyBorder="1" applyAlignment="1">
      <alignment horizontal="left" vertical="top" wrapText="1"/>
    </xf>
    <xf numFmtId="49" fontId="8" fillId="2" borderId="2" xfId="0" applyNumberFormat="1" applyFont="1" applyFill="1" applyBorder="1" applyAlignment="1">
      <alignment horizontal="left" vertical="top" wrapText="1"/>
    </xf>
    <xf numFmtId="0" fontId="9" fillId="2" borderId="2" xfId="0" applyFont="1" applyFill="1" applyBorder="1" applyAlignment="1">
      <alignment vertical="top" wrapText="1"/>
    </xf>
    <xf numFmtId="0" fontId="9" fillId="2" borderId="2" xfId="0" applyFont="1" applyFill="1" applyBorder="1" applyAlignment="1">
      <alignment wrapText="1"/>
    </xf>
    <xf numFmtId="2" fontId="9" fillId="2" borderId="2" xfId="0" applyNumberFormat="1" applyFont="1" applyFill="1" applyBorder="1" applyAlignment="1">
      <alignment horizontal="right" wrapText="1"/>
    </xf>
    <xf numFmtId="165" fontId="9" fillId="2" borderId="2" xfId="0" applyNumberFormat="1" applyFont="1" applyFill="1" applyBorder="1" applyAlignment="1" applyProtection="1">
      <alignment horizontal="right" wrapText="1"/>
      <protection locked="0"/>
    </xf>
    <xf numFmtId="165" fontId="4" fillId="0" borderId="0" xfId="1" applyNumberFormat="1" applyFont="1" applyAlignment="1" applyProtection="1">
      <alignment horizontal="right" vertical="center" wrapText="1"/>
    </xf>
    <xf numFmtId="165" fontId="4" fillId="0" borderId="0" xfId="0" applyNumberFormat="1" applyFont="1" applyAlignment="1" applyProtection="1">
      <alignment horizontal="right" vertical="top" wrapText="1"/>
    </xf>
    <xf numFmtId="165" fontId="9" fillId="4" borderId="2" xfId="1" applyNumberFormat="1" applyFont="1" applyFill="1" applyBorder="1" applyAlignment="1" applyProtection="1">
      <alignment horizontal="right" vertical="center" wrapText="1"/>
    </xf>
    <xf numFmtId="165" fontId="4" fillId="0" borderId="0" xfId="1" applyNumberFormat="1" applyFont="1" applyFill="1" applyBorder="1" applyAlignment="1" applyProtection="1">
      <alignment horizontal="right" wrapText="1"/>
    </xf>
    <xf numFmtId="165" fontId="9" fillId="4" borderId="2" xfId="1" applyNumberFormat="1" applyFont="1" applyFill="1" applyBorder="1" applyAlignment="1" applyProtection="1">
      <alignment horizontal="right" wrapText="1"/>
    </xf>
    <xf numFmtId="165" fontId="9" fillId="2" borderId="2" xfId="1" applyNumberFormat="1" applyFont="1" applyFill="1" applyBorder="1" applyAlignment="1" applyProtection="1">
      <alignment horizontal="right" wrapText="1"/>
    </xf>
    <xf numFmtId="0" fontId="0" fillId="0" borderId="0" xfId="0" applyAlignment="1">
      <alignment vertical="top" wrapText="1"/>
    </xf>
    <xf numFmtId="0" fontId="0" fillId="0" borderId="0" xfId="0" applyAlignment="1">
      <alignment wrapText="1"/>
    </xf>
    <xf numFmtId="0" fontId="0" fillId="4" borderId="0" xfId="0" applyFill="1" applyAlignment="1">
      <alignment horizontal="left" wrapText="1"/>
    </xf>
    <xf numFmtId="0" fontId="0" fillId="4" borderId="0" xfId="0" applyFill="1" applyAlignment="1">
      <alignment wrapText="1"/>
    </xf>
    <xf numFmtId="165" fontId="0" fillId="4" borderId="0" xfId="0" applyNumberFormat="1" applyFill="1" applyAlignment="1">
      <alignment horizontal="right" wrapText="1"/>
    </xf>
    <xf numFmtId="0" fontId="0" fillId="0" borderId="0" xfId="0" applyAlignment="1">
      <alignment horizontal="left" wrapText="1"/>
    </xf>
    <xf numFmtId="165" fontId="0" fillId="0" borderId="0" xfId="0" applyNumberFormat="1" applyAlignment="1">
      <alignment horizontal="right" wrapText="1"/>
    </xf>
    <xf numFmtId="0" fontId="2" fillId="6" borderId="2" xfId="0" applyFont="1" applyFill="1" applyBorder="1" applyAlignment="1">
      <alignment horizontal="left" wrapText="1"/>
    </xf>
    <xf numFmtId="0" fontId="2" fillId="6" borderId="2" xfId="0" applyFont="1" applyFill="1" applyBorder="1" applyAlignment="1">
      <alignment wrapText="1"/>
    </xf>
    <xf numFmtId="165" fontId="2" fillId="6" borderId="2" xfId="0" applyNumberFormat="1" applyFont="1" applyFill="1" applyBorder="1" applyAlignment="1">
      <alignment horizontal="right" wrapText="1"/>
    </xf>
    <xf numFmtId="0" fontId="2" fillId="6" borderId="0" xfId="0" applyFont="1" applyFill="1" applyAlignment="1">
      <alignment horizontal="left" wrapText="1"/>
    </xf>
    <xf numFmtId="0" fontId="2" fillId="6" borderId="0" xfId="0" applyFont="1" applyFill="1" applyAlignment="1">
      <alignment wrapText="1"/>
    </xf>
    <xf numFmtId="165" fontId="2" fillId="6" borderId="0" xfId="0" applyNumberFormat="1" applyFont="1" applyFill="1" applyAlignment="1">
      <alignment horizontal="right" wrapText="1"/>
    </xf>
    <xf numFmtId="0" fontId="2" fillId="0" borderId="0" xfId="0" applyFont="1" applyAlignment="1">
      <alignment wrapText="1"/>
    </xf>
    <xf numFmtId="0" fontId="12" fillId="7" borderId="0" xfId="0" applyFont="1" applyFill="1" applyAlignment="1">
      <alignment horizontal="center" wrapText="1"/>
    </xf>
    <xf numFmtId="0" fontId="12" fillId="7" borderId="0" xfId="0" applyFont="1" applyFill="1" applyAlignment="1">
      <alignment horizontal="left" wrapText="1"/>
    </xf>
    <xf numFmtId="165" fontId="12" fillId="7" borderId="0" xfId="0" applyNumberFormat="1" applyFont="1" applyFill="1" applyAlignment="1">
      <alignment horizontal="right" wrapText="1"/>
    </xf>
    <xf numFmtId="0" fontId="2" fillId="5" borderId="2" xfId="0" applyFont="1" applyFill="1" applyBorder="1" applyAlignment="1">
      <alignment horizontal="left" wrapText="1"/>
    </xf>
    <xf numFmtId="0" fontId="2" fillId="5" borderId="2" xfId="0" applyFont="1" applyFill="1" applyBorder="1" applyAlignment="1">
      <alignment wrapText="1"/>
    </xf>
    <xf numFmtId="165" fontId="2" fillId="5" borderId="2" xfId="0" applyNumberFormat="1" applyFont="1" applyFill="1" applyBorder="1" applyAlignment="1">
      <alignment horizontal="right" wrapText="1"/>
    </xf>
    <xf numFmtId="0" fontId="11" fillId="0" borderId="0" xfId="0" applyFont="1" applyAlignment="1">
      <alignment wrapText="1"/>
    </xf>
    <xf numFmtId="0" fontId="12" fillId="6" borderId="2" xfId="0" applyFont="1" applyFill="1" applyBorder="1" applyAlignment="1">
      <alignment horizontal="left" vertical="center" wrapText="1"/>
    </xf>
    <xf numFmtId="0" fontId="12" fillId="6" borderId="2" xfId="0" applyFont="1" applyFill="1" applyBorder="1" applyAlignment="1">
      <alignment vertical="center" wrapText="1"/>
    </xf>
    <xf numFmtId="165" fontId="12" fillId="6" borderId="2" xfId="0" applyNumberFormat="1" applyFont="1" applyFill="1" applyBorder="1" applyAlignment="1">
      <alignment horizontal="right" vertical="center" wrapText="1"/>
    </xf>
    <xf numFmtId="0" fontId="12" fillId="0" borderId="0" xfId="0" applyFont="1" applyAlignment="1">
      <alignment vertical="center" wrapText="1"/>
    </xf>
    <xf numFmtId="0" fontId="2" fillId="3" borderId="0" xfId="0" applyFont="1" applyFill="1" applyAlignment="1">
      <alignment horizontal="left" wrapText="1"/>
    </xf>
    <xf numFmtId="0" fontId="2" fillId="3" borderId="0" xfId="0" applyFont="1" applyFill="1" applyAlignment="1">
      <alignment wrapText="1"/>
    </xf>
    <xf numFmtId="165" fontId="2" fillId="3" borderId="0" xfId="0" applyNumberFormat="1" applyFont="1" applyFill="1" applyAlignment="1">
      <alignment horizontal="right" wrapText="1"/>
    </xf>
    <xf numFmtId="0" fontId="0" fillId="0" borderId="0" xfId="0" applyFill="1" applyAlignment="1">
      <alignment wrapText="1"/>
    </xf>
    <xf numFmtId="0" fontId="2" fillId="3" borderId="2" xfId="0" applyFont="1" applyFill="1" applyBorder="1" applyAlignment="1">
      <alignment horizontal="left" wrapText="1"/>
    </xf>
    <xf numFmtId="0" fontId="2" fillId="3" borderId="2" xfId="0" applyFont="1" applyFill="1" applyBorder="1" applyAlignment="1">
      <alignment wrapText="1"/>
    </xf>
    <xf numFmtId="165" fontId="2" fillId="3" borderId="2" xfId="0" applyNumberFormat="1" applyFont="1" applyFill="1" applyBorder="1" applyAlignment="1">
      <alignment horizontal="right" wrapText="1"/>
    </xf>
    <xf numFmtId="0" fontId="2" fillId="4" borderId="2" xfId="0" applyFont="1" applyFill="1" applyBorder="1" applyAlignment="1">
      <alignment horizontal="left" wrapText="1"/>
    </xf>
    <xf numFmtId="0" fontId="2" fillId="4" borderId="2" xfId="0" applyFont="1" applyFill="1" applyBorder="1" applyAlignment="1">
      <alignment wrapText="1"/>
    </xf>
    <xf numFmtId="0" fontId="0" fillId="0" borderId="0" xfId="0" applyFill="1" applyAlignment="1">
      <alignment horizontal="left" wrapText="1"/>
    </xf>
    <xf numFmtId="165" fontId="0" fillId="0" borderId="0" xfId="0" applyNumberFormat="1" applyFill="1" applyAlignment="1">
      <alignment horizontal="right" wrapText="1"/>
    </xf>
    <xf numFmtId="0" fontId="2" fillId="6" borderId="0" xfId="0" applyFont="1" applyFill="1" applyBorder="1" applyAlignment="1">
      <alignment horizontal="left" vertical="top" wrapText="1"/>
    </xf>
    <xf numFmtId="0" fontId="2" fillId="6" borderId="0" xfId="0" applyFont="1" applyFill="1" applyBorder="1" applyAlignment="1">
      <alignment vertical="top" wrapText="1"/>
    </xf>
    <xf numFmtId="0" fontId="2" fillId="6" borderId="0" xfId="0" applyFont="1" applyFill="1" applyBorder="1" applyAlignment="1">
      <alignment wrapText="1"/>
    </xf>
    <xf numFmtId="165" fontId="2" fillId="6" borderId="0" xfId="0" applyNumberFormat="1" applyFont="1" applyFill="1" applyBorder="1" applyAlignment="1">
      <alignment horizontal="right" vertical="top" wrapText="1"/>
    </xf>
    <xf numFmtId="0" fontId="14" fillId="7" borderId="0" xfId="0" applyFont="1" applyFill="1" applyAlignment="1">
      <alignment horizontal="left" wrapText="1"/>
    </xf>
    <xf numFmtId="0" fontId="15" fillId="7" borderId="0" xfId="0" applyFont="1" applyFill="1" applyAlignment="1">
      <alignment horizontal="left" wrapText="1"/>
    </xf>
    <xf numFmtId="0" fontId="14" fillId="7" borderId="0" xfId="0" applyFont="1" applyFill="1" applyAlignment="1">
      <alignment wrapText="1"/>
    </xf>
    <xf numFmtId="165" fontId="14" fillId="7" borderId="0" xfId="0" applyNumberFormat="1" applyFont="1" applyFill="1" applyAlignment="1">
      <alignment horizontal="right" wrapText="1"/>
    </xf>
    <xf numFmtId="0" fontId="14" fillId="0" borderId="0" xfId="0" applyFont="1" applyAlignment="1">
      <alignment wrapText="1"/>
    </xf>
    <xf numFmtId="0" fontId="0" fillId="3" borderId="0" xfId="0" applyFill="1" applyAlignment="1">
      <alignment horizontal="left" wrapText="1"/>
    </xf>
    <xf numFmtId="0" fontId="0" fillId="3" borderId="0" xfId="0" applyFill="1" applyAlignment="1">
      <alignment wrapText="1"/>
    </xf>
    <xf numFmtId="165" fontId="0" fillId="3" borderId="0" xfId="0" applyNumberFormat="1" applyFill="1" applyAlignment="1">
      <alignment horizontal="right" wrapText="1"/>
    </xf>
    <xf numFmtId="164" fontId="4" fillId="0" borderId="0" xfId="1" applyFont="1" applyAlignment="1" applyProtection="1">
      <alignment horizontal="right" wrapText="1"/>
    </xf>
    <xf numFmtId="0" fontId="4" fillId="0" borderId="0" xfId="0" applyFont="1" applyAlignment="1">
      <alignment horizontal="justify" wrapText="1"/>
    </xf>
    <xf numFmtId="0" fontId="2" fillId="3" borderId="0" xfId="0" applyFont="1" applyFill="1" applyBorder="1" applyAlignment="1">
      <alignment wrapText="1"/>
    </xf>
    <xf numFmtId="165" fontId="2" fillId="3" borderId="0" xfId="0" applyNumberFormat="1" applyFont="1" applyFill="1" applyBorder="1" applyAlignment="1">
      <alignment horizontal="right" wrapText="1"/>
    </xf>
    <xf numFmtId="49" fontId="3" fillId="0" borderId="0" xfId="0" applyNumberFormat="1" applyFont="1" applyFill="1" applyAlignment="1">
      <alignment horizontal="left" vertical="top" wrapText="1"/>
    </xf>
    <xf numFmtId="2" fontId="4" fillId="0" borderId="0" xfId="0" applyNumberFormat="1" applyFont="1" applyFill="1" applyAlignment="1">
      <alignment horizontal="justify" vertical="top" wrapText="1"/>
    </xf>
    <xf numFmtId="4" fontId="16" fillId="0" borderId="0" xfId="0" applyNumberFormat="1" applyFont="1" applyFill="1" applyAlignment="1">
      <alignment horizontal="center" wrapText="1"/>
    </xf>
    <xf numFmtId="164" fontId="16" fillId="0" borderId="0" xfId="1" applyFont="1" applyFill="1" applyAlignment="1" applyProtection="1">
      <alignment horizontal="center" wrapText="1"/>
      <protection locked="0"/>
    </xf>
    <xf numFmtId="165" fontId="16" fillId="0" borderId="0" xfId="0" applyNumberFormat="1" applyFont="1" applyFill="1" applyAlignment="1" applyProtection="1">
      <alignment horizontal="right" wrapText="1"/>
    </xf>
    <xf numFmtId="164" fontId="4" fillId="0" borderId="0" xfId="1" applyFont="1" applyBorder="1" applyAlignment="1">
      <alignment horizontal="center" vertical="center" wrapText="1"/>
    </xf>
    <xf numFmtId="165" fontId="4" fillId="0" borderId="0" xfId="1" applyNumberFormat="1" applyFont="1" applyAlignment="1">
      <alignment horizontal="right" vertical="center" wrapText="1"/>
    </xf>
    <xf numFmtId="0" fontId="17" fillId="0" borderId="0" xfId="0" applyFont="1" applyAlignment="1">
      <alignment wrapText="1"/>
    </xf>
    <xf numFmtId="0" fontId="9" fillId="3" borderId="0" xfId="0" applyFont="1" applyFill="1" applyBorder="1" applyAlignment="1">
      <alignment vertical="top" wrapText="1"/>
    </xf>
    <xf numFmtId="0" fontId="18" fillId="0" borderId="0" xfId="0" applyFont="1" applyAlignment="1">
      <alignment wrapText="1"/>
    </xf>
    <xf numFmtId="0" fontId="9" fillId="0" borderId="0" xfId="0" applyFont="1" applyFill="1" applyAlignment="1">
      <alignment wrapText="1"/>
    </xf>
    <xf numFmtId="165" fontId="4" fillId="0" borderId="0" xfId="0" applyNumberFormat="1" applyFont="1" applyBorder="1" applyAlignment="1" applyProtection="1">
      <alignment horizontal="right" wrapText="1"/>
      <protection locked="0"/>
    </xf>
    <xf numFmtId="0" fontId="9" fillId="0" borderId="2" xfId="0" applyFont="1" applyBorder="1" applyAlignment="1">
      <alignment wrapText="1"/>
    </xf>
    <xf numFmtId="165" fontId="9" fillId="0" borderId="2" xfId="1" applyNumberFormat="1" applyFont="1" applyBorder="1" applyAlignment="1" applyProtection="1">
      <alignment horizontal="right" wrapText="1"/>
    </xf>
    <xf numFmtId="0" fontId="19" fillId="3" borderId="0" xfId="0" applyFont="1" applyFill="1" applyAlignment="1">
      <alignment wrapText="1"/>
    </xf>
    <xf numFmtId="0" fontId="2" fillId="6" borderId="2" xfId="0" applyFont="1" applyFill="1" applyBorder="1" applyAlignment="1">
      <alignment horizontal="left"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wrapText="1"/>
    </xf>
    <xf numFmtId="4" fontId="20" fillId="0" borderId="1" xfId="0" applyNumberFormat="1" applyFont="1" applyBorder="1" applyAlignment="1">
      <alignment horizontal="center" vertical="center" wrapText="1"/>
    </xf>
    <xf numFmtId="0" fontId="13" fillId="0" borderId="0" xfId="0" applyFont="1" applyAlignment="1">
      <alignment horizontal="center" wrapText="1"/>
    </xf>
  </cellXfs>
  <cellStyles count="2">
    <cellStyle name="Normalno" xfId="0" builtinId="0"/>
    <cellStyle name="Zarez" xfId="1" builtinId="3"/>
  </cellStyles>
  <dxfs count="0"/>
  <tableStyles count="0" defaultTableStyle="TableStyleMedium2" defaultPivotStyle="PivotStyleLight16"/>
  <colors>
    <mruColors>
      <color rgb="FFFDB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5"/>
  <sheetViews>
    <sheetView tabSelected="1" view="pageBreakPreview" topLeftCell="A90" zoomScaleNormal="100" zoomScaleSheetLayoutView="100" workbookViewId="0">
      <selection activeCell="J98" sqref="J98"/>
    </sheetView>
  </sheetViews>
  <sheetFormatPr defaultRowHeight="15" x14ac:dyDescent="0.25"/>
  <cols>
    <col min="1" max="1" width="4.7109375" style="54" customWidth="1"/>
    <col min="2" max="2" width="45.5703125" style="50" customWidth="1"/>
    <col min="3" max="3" width="10" style="50" customWidth="1"/>
    <col min="4" max="4" width="8.7109375" style="50" customWidth="1"/>
    <col min="5" max="5" width="12.5703125" style="50" customWidth="1"/>
    <col min="6" max="6" width="17.140625" style="55" customWidth="1"/>
    <col min="7" max="16384" width="9.140625" style="50"/>
  </cols>
  <sheetData>
    <row r="1" spans="1:6" hidden="1" x14ac:dyDescent="0.25"/>
    <row r="2" spans="1:6" s="93" customFormat="1" ht="26.25" hidden="1" customHeight="1" x14ac:dyDescent="0.35">
      <c r="A2" s="89"/>
      <c r="B2" s="90" t="s">
        <v>67</v>
      </c>
      <c r="C2" s="91"/>
      <c r="D2" s="91"/>
      <c r="E2" s="91"/>
      <c r="F2" s="92"/>
    </row>
    <row r="3" spans="1:6" ht="19.5" hidden="1" customHeight="1" x14ac:dyDescent="0.25">
      <c r="A3" s="51"/>
      <c r="B3" s="51" t="s">
        <v>68</v>
      </c>
      <c r="C3" s="52"/>
      <c r="D3" s="52"/>
      <c r="E3" s="52"/>
      <c r="F3" s="53"/>
    </row>
    <row r="4" spans="1:6" ht="15.75" hidden="1" customHeight="1" x14ac:dyDescent="0.25">
      <c r="A4" s="51"/>
      <c r="B4" s="51" t="s">
        <v>69</v>
      </c>
      <c r="C4" s="52"/>
      <c r="D4" s="52"/>
      <c r="E4" s="52"/>
      <c r="F4" s="53"/>
    </row>
    <row r="5" spans="1:6" hidden="1" x14ac:dyDescent="0.25">
      <c r="B5" s="54"/>
    </row>
    <row r="6" spans="1:6" hidden="1" x14ac:dyDescent="0.25"/>
    <row r="7" spans="1:6" s="62" customFormat="1" hidden="1" x14ac:dyDescent="0.25">
      <c r="A7" s="59"/>
      <c r="B7" s="60" t="s">
        <v>72</v>
      </c>
      <c r="C7" s="60"/>
      <c r="D7" s="60"/>
      <c r="E7" s="60"/>
      <c r="F7" s="61"/>
    </row>
    <row r="8" spans="1:6" s="77" customFormat="1" hidden="1" x14ac:dyDescent="0.25">
      <c r="A8" s="83"/>
      <c r="F8" s="84"/>
    </row>
    <row r="9" spans="1:6" hidden="1" x14ac:dyDescent="0.25">
      <c r="A9" s="54" t="s">
        <v>47</v>
      </c>
      <c r="B9" s="50" t="s">
        <v>1</v>
      </c>
      <c r="F9" s="55">
        <v>145000</v>
      </c>
    </row>
    <row r="10" spans="1:6" ht="78.75" hidden="1" customHeight="1" x14ac:dyDescent="0.25">
      <c r="B10" s="49" t="s">
        <v>79</v>
      </c>
      <c r="C10" s="49"/>
      <c r="D10" s="49"/>
      <c r="E10" s="49"/>
    </row>
    <row r="11" spans="1:6" hidden="1" x14ac:dyDescent="0.25">
      <c r="A11" s="54" t="s">
        <v>36</v>
      </c>
      <c r="B11" s="50" t="s">
        <v>37</v>
      </c>
      <c r="F11" s="55">
        <v>250000</v>
      </c>
    </row>
    <row r="12" spans="1:6" ht="60.75" hidden="1" customHeight="1" x14ac:dyDescent="0.25">
      <c r="B12" s="54" t="s">
        <v>80</v>
      </c>
      <c r="C12" s="54"/>
      <c r="D12" s="54"/>
      <c r="E12" s="54"/>
    </row>
    <row r="13" spans="1:6" hidden="1" x14ac:dyDescent="0.25">
      <c r="A13" s="54" t="s">
        <v>58</v>
      </c>
      <c r="B13" s="50" t="s">
        <v>48</v>
      </c>
      <c r="F13" s="55">
        <v>45000</v>
      </c>
    </row>
    <row r="14" spans="1:6" hidden="1" x14ac:dyDescent="0.25">
      <c r="B14" s="50" t="s">
        <v>81</v>
      </c>
    </row>
    <row r="15" spans="1:6" hidden="1" x14ac:dyDescent="0.25">
      <c r="A15" s="54" t="s">
        <v>59</v>
      </c>
      <c r="B15" s="50" t="s">
        <v>49</v>
      </c>
      <c r="F15" s="55">
        <v>165000</v>
      </c>
    </row>
    <row r="16" spans="1:6" ht="45" hidden="1" customHeight="1" x14ac:dyDescent="0.25">
      <c r="B16" s="50" t="s">
        <v>82</v>
      </c>
    </row>
    <row r="17" spans="1:6" hidden="1" x14ac:dyDescent="0.25">
      <c r="A17" s="54" t="s">
        <v>60</v>
      </c>
      <c r="B17" s="50" t="s">
        <v>50</v>
      </c>
      <c r="F17" s="55">
        <v>110000</v>
      </c>
    </row>
    <row r="18" spans="1:6" ht="60" hidden="1" customHeight="1" x14ac:dyDescent="0.25">
      <c r="B18" s="50" t="s">
        <v>83</v>
      </c>
    </row>
    <row r="19" spans="1:6" hidden="1" x14ac:dyDescent="0.25">
      <c r="A19" s="54" t="s">
        <v>61</v>
      </c>
      <c r="B19" s="50" t="s">
        <v>51</v>
      </c>
      <c r="F19" s="55">
        <v>465000</v>
      </c>
    </row>
    <row r="20" spans="1:6" ht="62.25" hidden="1" customHeight="1" x14ac:dyDescent="0.25">
      <c r="B20" s="50" t="s">
        <v>84</v>
      </c>
    </row>
    <row r="21" spans="1:6" hidden="1" x14ac:dyDescent="0.25">
      <c r="A21" s="54" t="s">
        <v>62</v>
      </c>
      <c r="B21" s="50" t="s">
        <v>66</v>
      </c>
      <c r="F21" s="55">
        <v>105000</v>
      </c>
    </row>
    <row r="22" spans="1:6" hidden="1" x14ac:dyDescent="0.25">
      <c r="B22" s="50" t="s">
        <v>85</v>
      </c>
    </row>
    <row r="23" spans="1:6" hidden="1" x14ac:dyDescent="0.25">
      <c r="A23" s="54" t="s">
        <v>63</v>
      </c>
      <c r="B23" s="50" t="s">
        <v>52</v>
      </c>
      <c r="F23" s="55">
        <v>168000</v>
      </c>
    </row>
    <row r="24" spans="1:6" ht="30" hidden="1" x14ac:dyDescent="0.25">
      <c r="B24" s="50" t="s">
        <v>86</v>
      </c>
    </row>
    <row r="25" spans="1:6" hidden="1" x14ac:dyDescent="0.25">
      <c r="A25" s="54" t="s">
        <v>64</v>
      </c>
      <c r="B25" s="50" t="s">
        <v>53</v>
      </c>
      <c r="F25" s="55">
        <v>145000</v>
      </c>
    </row>
    <row r="26" spans="1:6" ht="30" hidden="1" x14ac:dyDescent="0.25">
      <c r="B26" s="50" t="s">
        <v>87</v>
      </c>
    </row>
    <row r="27" spans="1:6" hidden="1" x14ac:dyDescent="0.25">
      <c r="A27" s="54" t="s">
        <v>65</v>
      </c>
      <c r="B27" s="50" t="s">
        <v>54</v>
      </c>
      <c r="F27" s="55">
        <v>43000</v>
      </c>
    </row>
    <row r="28" spans="1:6" ht="32.25" hidden="1" customHeight="1" x14ac:dyDescent="0.25">
      <c r="B28" s="50" t="s">
        <v>88</v>
      </c>
    </row>
    <row r="29" spans="1:6" ht="14.25" hidden="1" customHeight="1" x14ac:dyDescent="0.25"/>
    <row r="30" spans="1:6" hidden="1" x14ac:dyDescent="0.25">
      <c r="A30" s="56"/>
      <c r="B30" s="57" t="s">
        <v>73</v>
      </c>
      <c r="C30" s="57"/>
      <c r="D30" s="57"/>
      <c r="E30" s="57"/>
      <c r="F30" s="58">
        <f>SUM(F9:F27)</f>
        <v>1641000</v>
      </c>
    </row>
    <row r="31" spans="1:6" hidden="1" x14ac:dyDescent="0.25"/>
    <row r="32" spans="1:6" hidden="1" x14ac:dyDescent="0.25"/>
    <row r="33" spans="1:6" hidden="1" x14ac:dyDescent="0.25">
      <c r="A33" s="59"/>
      <c r="B33" s="60" t="s">
        <v>71</v>
      </c>
      <c r="C33" s="60"/>
      <c r="D33" s="60"/>
      <c r="E33" s="60"/>
      <c r="F33" s="61"/>
    </row>
    <row r="34" spans="1:6" hidden="1" x14ac:dyDescent="0.25"/>
    <row r="35" spans="1:6" ht="19.5" hidden="1" customHeight="1" x14ac:dyDescent="0.25">
      <c r="A35" s="54" t="s">
        <v>0</v>
      </c>
      <c r="B35" s="50" t="s">
        <v>89</v>
      </c>
      <c r="F35" s="55">
        <v>25000</v>
      </c>
    </row>
    <row r="36" spans="1:6" ht="60" hidden="1" x14ac:dyDescent="0.25">
      <c r="B36" s="50" t="s">
        <v>90</v>
      </c>
    </row>
    <row r="37" spans="1:6" hidden="1" x14ac:dyDescent="0.25">
      <c r="A37" s="54" t="s">
        <v>91</v>
      </c>
      <c r="B37" s="50" t="s">
        <v>92</v>
      </c>
      <c r="F37" s="55">
        <v>40000</v>
      </c>
    </row>
    <row r="38" spans="1:6" ht="30" hidden="1" x14ac:dyDescent="0.25">
      <c r="B38" s="50" t="s">
        <v>93</v>
      </c>
    </row>
    <row r="39" spans="1:6" hidden="1" x14ac:dyDescent="0.25">
      <c r="A39" s="54" t="s">
        <v>94</v>
      </c>
      <c r="B39" s="50" t="s">
        <v>95</v>
      </c>
      <c r="F39" s="55">
        <v>30000</v>
      </c>
    </row>
    <row r="40" spans="1:6" ht="30" hidden="1" x14ac:dyDescent="0.25">
      <c r="B40" s="50" t="s">
        <v>96</v>
      </c>
    </row>
    <row r="41" spans="1:6" hidden="1" x14ac:dyDescent="0.25">
      <c r="A41" s="54" t="s">
        <v>59</v>
      </c>
      <c r="B41" s="50" t="s">
        <v>97</v>
      </c>
      <c r="F41" s="55">
        <v>25000</v>
      </c>
    </row>
    <row r="42" spans="1:6" ht="30" hidden="1" x14ac:dyDescent="0.25">
      <c r="B42" s="50" t="s">
        <v>98</v>
      </c>
    </row>
    <row r="43" spans="1:6" hidden="1" x14ac:dyDescent="0.25"/>
    <row r="44" spans="1:6" hidden="1" x14ac:dyDescent="0.25">
      <c r="A44" s="56"/>
      <c r="B44" s="57" t="s">
        <v>99</v>
      </c>
      <c r="C44" s="57"/>
      <c r="D44" s="57"/>
      <c r="E44" s="57"/>
      <c r="F44" s="58">
        <f>SUM(F35:F43)</f>
        <v>120000</v>
      </c>
    </row>
    <row r="45" spans="1:6" hidden="1" x14ac:dyDescent="0.25"/>
    <row r="46" spans="1:6" hidden="1" x14ac:dyDescent="0.25"/>
    <row r="47" spans="1:6" s="62" customFormat="1" hidden="1" x14ac:dyDescent="0.25">
      <c r="A47" s="59"/>
      <c r="B47" s="60" t="s">
        <v>74</v>
      </c>
      <c r="C47" s="60"/>
      <c r="D47" s="60"/>
      <c r="E47" s="60"/>
      <c r="F47" s="61"/>
    </row>
    <row r="48" spans="1:6" hidden="1" x14ac:dyDescent="0.25"/>
    <row r="49" spans="1:6" hidden="1" x14ac:dyDescent="0.25">
      <c r="A49" s="54" t="s">
        <v>47</v>
      </c>
      <c r="B49" s="50" t="s">
        <v>109</v>
      </c>
      <c r="F49" s="55">
        <v>425000</v>
      </c>
    </row>
    <row r="50" spans="1:6" ht="45" hidden="1" x14ac:dyDescent="0.25">
      <c r="B50" s="50" t="s">
        <v>100</v>
      </c>
    </row>
    <row r="51" spans="1:6" hidden="1" x14ac:dyDescent="0.25">
      <c r="A51" s="54" t="s">
        <v>36</v>
      </c>
      <c r="B51" s="50" t="s">
        <v>101</v>
      </c>
      <c r="F51" s="55">
        <v>210000</v>
      </c>
    </row>
    <row r="52" spans="1:6" ht="45" hidden="1" x14ac:dyDescent="0.25">
      <c r="B52" s="50" t="s">
        <v>102</v>
      </c>
    </row>
    <row r="53" spans="1:6" hidden="1" x14ac:dyDescent="0.25">
      <c r="A53" s="54" t="s">
        <v>58</v>
      </c>
      <c r="B53" s="50" t="s">
        <v>103</v>
      </c>
      <c r="F53" s="55">
        <v>165000</v>
      </c>
    </row>
    <row r="54" spans="1:6" ht="30" hidden="1" x14ac:dyDescent="0.25">
      <c r="B54" s="50" t="s">
        <v>104</v>
      </c>
    </row>
    <row r="55" spans="1:6" hidden="1" x14ac:dyDescent="0.25">
      <c r="A55" s="54" t="s">
        <v>105</v>
      </c>
      <c r="B55" s="50" t="s">
        <v>106</v>
      </c>
      <c r="F55" s="55">
        <v>95000</v>
      </c>
    </row>
    <row r="56" spans="1:6" ht="30" hidden="1" x14ac:dyDescent="0.25">
      <c r="B56" s="50" t="s">
        <v>107</v>
      </c>
    </row>
    <row r="57" spans="1:6" hidden="1" x14ac:dyDescent="0.25"/>
    <row r="58" spans="1:6" ht="16.5" hidden="1" customHeight="1" x14ac:dyDescent="0.25">
      <c r="A58" s="56"/>
      <c r="B58" s="116" t="s">
        <v>108</v>
      </c>
      <c r="C58" s="116"/>
      <c r="D58" s="57"/>
      <c r="E58" s="57"/>
      <c r="F58" s="58">
        <f>SUM(F48:F57)</f>
        <v>895000</v>
      </c>
    </row>
    <row r="59" spans="1:6" hidden="1" x14ac:dyDescent="0.25"/>
    <row r="60" spans="1:6" hidden="1" x14ac:dyDescent="0.25"/>
    <row r="61" spans="1:6" hidden="1" x14ac:dyDescent="0.25">
      <c r="A61" s="59"/>
      <c r="B61" s="60" t="s">
        <v>75</v>
      </c>
      <c r="C61" s="60"/>
      <c r="D61" s="60"/>
      <c r="E61" s="60"/>
      <c r="F61" s="61"/>
    </row>
    <row r="62" spans="1:6" hidden="1" x14ac:dyDescent="0.25"/>
    <row r="63" spans="1:6" hidden="1" x14ac:dyDescent="0.25">
      <c r="A63" s="54" t="s">
        <v>47</v>
      </c>
      <c r="B63" s="50" t="s">
        <v>110</v>
      </c>
      <c r="F63" s="55">
        <v>153000</v>
      </c>
    </row>
    <row r="64" spans="1:6" ht="60" hidden="1" x14ac:dyDescent="0.25">
      <c r="B64" s="50" t="s">
        <v>111</v>
      </c>
    </row>
    <row r="65" spans="1:6" hidden="1" x14ac:dyDescent="0.25">
      <c r="A65" s="54" t="s">
        <v>36</v>
      </c>
      <c r="B65" s="50" t="s">
        <v>112</v>
      </c>
      <c r="F65" s="55">
        <v>113000</v>
      </c>
    </row>
    <row r="66" spans="1:6" ht="45" hidden="1" x14ac:dyDescent="0.25">
      <c r="B66" s="50" t="s">
        <v>116</v>
      </c>
    </row>
    <row r="67" spans="1:6" hidden="1" x14ac:dyDescent="0.25">
      <c r="A67" s="54" t="s">
        <v>58</v>
      </c>
      <c r="B67" s="50" t="s">
        <v>113</v>
      </c>
      <c r="F67" s="55">
        <v>75000</v>
      </c>
    </row>
    <row r="68" spans="1:6" hidden="1" x14ac:dyDescent="0.25">
      <c r="A68" s="54" t="s">
        <v>114</v>
      </c>
      <c r="B68" s="50" t="s">
        <v>115</v>
      </c>
      <c r="F68" s="55">
        <v>125000</v>
      </c>
    </row>
    <row r="69" spans="1:6" hidden="1" x14ac:dyDescent="0.25"/>
    <row r="70" spans="1:6" hidden="1" x14ac:dyDescent="0.25">
      <c r="A70" s="56"/>
      <c r="B70" s="57" t="s">
        <v>117</v>
      </c>
      <c r="C70" s="57"/>
      <c r="D70" s="57"/>
      <c r="E70" s="57"/>
      <c r="F70" s="58">
        <f>SUM(F63:F68)</f>
        <v>466000</v>
      </c>
    </row>
    <row r="71" spans="1:6" hidden="1" x14ac:dyDescent="0.25"/>
    <row r="72" spans="1:6" hidden="1" x14ac:dyDescent="0.25"/>
    <row r="73" spans="1:6" s="62" customFormat="1" ht="17.25" hidden="1" customHeight="1" x14ac:dyDescent="0.25">
      <c r="A73" s="85"/>
      <c r="B73" s="86" t="s">
        <v>118</v>
      </c>
      <c r="C73" s="87"/>
      <c r="D73" s="87"/>
      <c r="E73" s="87"/>
      <c r="F73" s="88"/>
    </row>
    <row r="74" spans="1:6" ht="45" hidden="1" x14ac:dyDescent="0.25">
      <c r="B74" s="50" t="s">
        <v>119</v>
      </c>
    </row>
    <row r="75" spans="1:6" hidden="1" x14ac:dyDescent="0.25"/>
    <row r="76" spans="1:6" hidden="1" x14ac:dyDescent="0.25">
      <c r="A76" s="56"/>
      <c r="B76" s="57" t="s">
        <v>120</v>
      </c>
      <c r="C76" s="57"/>
      <c r="D76" s="57"/>
      <c r="E76" s="57"/>
      <c r="F76" s="58">
        <v>150000</v>
      </c>
    </row>
    <row r="77" spans="1:6" hidden="1" x14ac:dyDescent="0.25"/>
    <row r="78" spans="1:6" s="62" customFormat="1" ht="15.75" hidden="1" x14ac:dyDescent="0.25">
      <c r="A78" s="63"/>
      <c r="B78" s="64" t="s">
        <v>46</v>
      </c>
      <c r="C78" s="63"/>
      <c r="D78" s="63"/>
      <c r="E78" s="63"/>
      <c r="F78" s="65"/>
    </row>
    <row r="79" spans="1:6" hidden="1" x14ac:dyDescent="0.25"/>
    <row r="80" spans="1:6" hidden="1" x14ac:dyDescent="0.25">
      <c r="B80" s="50" t="s">
        <v>72</v>
      </c>
      <c r="F80" s="55">
        <f>F30</f>
        <v>1641000</v>
      </c>
    </row>
    <row r="81" spans="1:6" hidden="1" x14ac:dyDescent="0.25">
      <c r="B81" s="50" t="s">
        <v>71</v>
      </c>
      <c r="F81" s="55">
        <f>F44</f>
        <v>120000</v>
      </c>
    </row>
    <row r="82" spans="1:6" hidden="1" x14ac:dyDescent="0.25">
      <c r="B82" s="50" t="s">
        <v>76</v>
      </c>
      <c r="F82" s="55">
        <f>F58</f>
        <v>895000</v>
      </c>
    </row>
    <row r="83" spans="1:6" hidden="1" x14ac:dyDescent="0.25">
      <c r="B83" s="50" t="s">
        <v>77</v>
      </c>
      <c r="F83" s="55">
        <f>F70</f>
        <v>466000</v>
      </c>
    </row>
    <row r="84" spans="1:6" hidden="1" x14ac:dyDescent="0.25">
      <c r="B84" s="50" t="s">
        <v>78</v>
      </c>
      <c r="F84" s="55">
        <f>F76</f>
        <v>150000</v>
      </c>
    </row>
    <row r="85" spans="1:6" hidden="1" x14ac:dyDescent="0.25"/>
    <row r="86" spans="1:6" hidden="1" x14ac:dyDescent="0.25"/>
    <row r="87" spans="1:6" s="62" customFormat="1" hidden="1" x14ac:dyDescent="0.25">
      <c r="A87" s="66"/>
      <c r="B87" s="67" t="s">
        <v>55</v>
      </c>
      <c r="C87" s="67"/>
      <c r="D87" s="67"/>
      <c r="E87" s="67"/>
      <c r="F87" s="68">
        <f>SUM(F79:F86)</f>
        <v>3272000</v>
      </c>
    </row>
    <row r="88" spans="1:6" hidden="1" x14ac:dyDescent="0.25">
      <c r="B88" s="69" t="s">
        <v>56</v>
      </c>
      <c r="F88" s="55">
        <f>F87*0.25</f>
        <v>818000</v>
      </c>
    </row>
    <row r="89" spans="1:6" s="73" customFormat="1" ht="26.25" hidden="1" customHeight="1" x14ac:dyDescent="0.25">
      <c r="A89" s="70"/>
      <c r="B89" s="71" t="s">
        <v>57</v>
      </c>
      <c r="C89" s="71"/>
      <c r="D89" s="71"/>
      <c r="E89" s="71"/>
      <c r="F89" s="72">
        <f>F88+F87</f>
        <v>4090000</v>
      </c>
    </row>
    <row r="91" spans="1:6" ht="15" customHeight="1" x14ac:dyDescent="0.3">
      <c r="A91" s="121" t="s">
        <v>70</v>
      </c>
      <c r="B91" s="121"/>
      <c r="C91" s="121"/>
      <c r="D91" s="121"/>
      <c r="E91" s="121"/>
      <c r="F91" s="121"/>
    </row>
    <row r="93" spans="1:6" ht="36" x14ac:dyDescent="0.25">
      <c r="A93" s="117" t="s">
        <v>175</v>
      </c>
      <c r="B93" s="118"/>
      <c r="C93" s="119" t="s">
        <v>171</v>
      </c>
      <c r="D93" s="120" t="s">
        <v>172</v>
      </c>
      <c r="E93" s="120" t="s">
        <v>173</v>
      </c>
      <c r="F93" s="120" t="s">
        <v>174</v>
      </c>
    </row>
    <row r="94" spans="1:6" s="62" customFormat="1" x14ac:dyDescent="0.25">
      <c r="A94" s="74" t="s">
        <v>0</v>
      </c>
      <c r="B94" s="75" t="s">
        <v>1</v>
      </c>
      <c r="C94" s="75"/>
      <c r="D94" s="75"/>
      <c r="E94" s="75"/>
      <c r="F94" s="76"/>
    </row>
    <row r="96" spans="1:6" x14ac:dyDescent="0.25">
      <c r="A96" s="101" t="s">
        <v>2</v>
      </c>
      <c r="B96" s="102" t="s">
        <v>132</v>
      </c>
      <c r="C96" s="1"/>
      <c r="D96" s="103"/>
      <c r="E96" s="104"/>
      <c r="F96" s="105"/>
    </row>
    <row r="97" spans="1:6" ht="25.5" x14ac:dyDescent="0.25">
      <c r="A97" s="101"/>
      <c r="B97" s="102" t="s">
        <v>133</v>
      </c>
      <c r="C97" s="1"/>
      <c r="D97" s="103"/>
      <c r="E97" s="104"/>
      <c r="F97" s="105"/>
    </row>
    <row r="98" spans="1:6" ht="63.75" x14ac:dyDescent="0.25">
      <c r="A98" s="101"/>
      <c r="B98" s="102" t="s">
        <v>134</v>
      </c>
      <c r="C98" s="1"/>
      <c r="D98" s="103"/>
      <c r="E98" s="104"/>
      <c r="F98" s="105"/>
    </row>
    <row r="99" spans="1:6" ht="14.25" customHeight="1" x14ac:dyDescent="0.25">
      <c r="A99" s="101"/>
      <c r="B99" s="102"/>
      <c r="C99" s="2" t="s">
        <v>3</v>
      </c>
      <c r="D99" s="2">
        <v>5</v>
      </c>
      <c r="E99" s="3"/>
      <c r="F99" s="43">
        <f>D99*E99</f>
        <v>0</v>
      </c>
    </row>
    <row r="100" spans="1:6" ht="14.25" customHeight="1" x14ac:dyDescent="0.25">
      <c r="A100" s="101" t="s">
        <v>40</v>
      </c>
      <c r="B100" s="4" t="s">
        <v>136</v>
      </c>
      <c r="C100" s="2"/>
      <c r="D100" s="2"/>
      <c r="E100" s="106"/>
      <c r="F100" s="107"/>
    </row>
    <row r="101" spans="1:6" ht="39" x14ac:dyDescent="0.25">
      <c r="A101" s="101"/>
      <c r="B101" s="4" t="s">
        <v>137</v>
      </c>
      <c r="C101" s="2"/>
      <c r="D101" s="2"/>
      <c r="E101" s="106"/>
      <c r="F101" s="107"/>
    </row>
    <row r="102" spans="1:6" ht="15.75" x14ac:dyDescent="0.25">
      <c r="A102" s="101"/>
      <c r="B102" s="4" t="s">
        <v>135</v>
      </c>
      <c r="C102" s="2" t="s">
        <v>4</v>
      </c>
      <c r="D102" s="2">
        <v>5</v>
      </c>
      <c r="E102" s="3"/>
      <c r="F102" s="43">
        <f>D102*E102</f>
        <v>0</v>
      </c>
    </row>
    <row r="103" spans="1:6" x14ac:dyDescent="0.25">
      <c r="A103" s="101"/>
      <c r="B103" s="108"/>
      <c r="C103" s="2"/>
      <c r="D103" s="2"/>
      <c r="E103" s="5"/>
      <c r="F103" s="43"/>
    </row>
    <row r="104" spans="1:6" ht="25.5" x14ac:dyDescent="0.25">
      <c r="A104" s="101" t="s">
        <v>41</v>
      </c>
      <c r="B104" s="10" t="s">
        <v>149</v>
      </c>
      <c r="C104" s="2"/>
      <c r="D104" s="2"/>
      <c r="E104" s="5"/>
      <c r="F104" s="43"/>
    </row>
    <row r="105" spans="1:6" ht="42" customHeight="1" x14ac:dyDescent="0.25">
      <c r="A105" s="101"/>
      <c r="B105" s="10" t="s">
        <v>13</v>
      </c>
      <c r="C105" s="2"/>
      <c r="D105" s="8"/>
      <c r="E105" s="9"/>
      <c r="F105" s="23"/>
    </row>
    <row r="106" spans="1:6" x14ac:dyDescent="0.25">
      <c r="A106" s="101"/>
      <c r="B106" s="10" t="s">
        <v>6</v>
      </c>
      <c r="C106" s="2" t="s">
        <v>5</v>
      </c>
      <c r="D106" s="8">
        <v>7</v>
      </c>
      <c r="E106" s="3"/>
      <c r="F106" s="23">
        <f>D106*E106</f>
        <v>0</v>
      </c>
    </row>
    <row r="107" spans="1:6" x14ac:dyDescent="0.25">
      <c r="A107" s="101"/>
      <c r="B107" s="108"/>
      <c r="C107" s="2"/>
      <c r="D107" s="2"/>
      <c r="E107" s="5"/>
      <c r="F107" s="23"/>
    </row>
    <row r="108" spans="1:6" ht="26.25" x14ac:dyDescent="0.25">
      <c r="A108" s="101" t="s">
        <v>45</v>
      </c>
      <c r="B108" s="4" t="s">
        <v>151</v>
      </c>
      <c r="C108" s="2"/>
      <c r="D108" s="2"/>
      <c r="E108" s="5"/>
      <c r="F108" s="23"/>
    </row>
    <row r="109" spans="1:6" ht="39" x14ac:dyDescent="0.25">
      <c r="A109" s="101"/>
      <c r="B109" s="4" t="s">
        <v>150</v>
      </c>
      <c r="C109" s="2"/>
      <c r="D109" s="2"/>
      <c r="E109" s="106"/>
      <c r="F109" s="23"/>
    </row>
    <row r="110" spans="1:6" ht="15.75" x14ac:dyDescent="0.25">
      <c r="A110" s="101"/>
      <c r="B110" s="4" t="s">
        <v>135</v>
      </c>
      <c r="C110" s="2" t="s">
        <v>4</v>
      </c>
      <c r="D110" s="8">
        <v>120</v>
      </c>
      <c r="E110" s="3"/>
      <c r="F110" s="23">
        <f t="shared" ref="F110" si="0">D110*E110</f>
        <v>0</v>
      </c>
    </row>
    <row r="111" spans="1:6" x14ac:dyDescent="0.25">
      <c r="A111" s="101"/>
      <c r="B111" s="108"/>
      <c r="C111" s="2"/>
      <c r="D111" s="2"/>
      <c r="E111" s="5"/>
      <c r="F111" s="43"/>
    </row>
    <row r="112" spans="1:6" ht="25.5" x14ac:dyDescent="0.25">
      <c r="A112" s="101" t="s">
        <v>42</v>
      </c>
      <c r="B112" s="7" t="s">
        <v>153</v>
      </c>
      <c r="C112" s="2"/>
      <c r="D112" s="8"/>
      <c r="E112" s="9"/>
      <c r="F112" s="23"/>
    </row>
    <row r="113" spans="1:6" ht="42" customHeight="1" x14ac:dyDescent="0.25">
      <c r="A113" s="101"/>
      <c r="B113" s="10" t="s">
        <v>13</v>
      </c>
      <c r="C113" s="2"/>
      <c r="D113" s="8"/>
      <c r="E113" s="9"/>
      <c r="F113" s="23"/>
    </row>
    <row r="114" spans="1:6" x14ac:dyDescent="0.25">
      <c r="A114" s="101"/>
      <c r="B114" s="10" t="s">
        <v>6</v>
      </c>
      <c r="C114" s="2" t="s">
        <v>5</v>
      </c>
      <c r="D114" s="8">
        <v>1</v>
      </c>
      <c r="E114" s="3"/>
      <c r="F114" s="23">
        <f>D114*E114</f>
        <v>0</v>
      </c>
    </row>
    <row r="115" spans="1:6" x14ac:dyDescent="0.25">
      <c r="A115" s="101"/>
      <c r="B115" s="10"/>
      <c r="C115" s="2"/>
      <c r="D115" s="8"/>
      <c r="E115" s="5"/>
      <c r="F115" s="23"/>
    </row>
    <row r="116" spans="1:6" x14ac:dyDescent="0.25">
      <c r="A116" s="101" t="s">
        <v>43</v>
      </c>
      <c r="B116" s="10" t="s">
        <v>152</v>
      </c>
      <c r="C116" s="2"/>
      <c r="D116" s="8"/>
      <c r="E116" s="5"/>
      <c r="F116" s="23"/>
    </row>
    <row r="117" spans="1:6" ht="26.25" customHeight="1" x14ac:dyDescent="0.25">
      <c r="A117" s="101"/>
      <c r="B117" s="10" t="s">
        <v>154</v>
      </c>
      <c r="C117" s="2"/>
      <c r="D117" s="8"/>
      <c r="E117" s="9"/>
      <c r="F117" s="23"/>
    </row>
    <row r="118" spans="1:6" ht="16.5" customHeight="1" x14ac:dyDescent="0.25">
      <c r="A118" s="101"/>
      <c r="B118" s="10"/>
      <c r="C118" s="2" t="s">
        <v>4</v>
      </c>
      <c r="D118" s="8">
        <v>2</v>
      </c>
      <c r="E118" s="3"/>
      <c r="F118" s="23">
        <f t="shared" ref="F118" si="1">D118*E118</f>
        <v>0</v>
      </c>
    </row>
    <row r="119" spans="1:6" x14ac:dyDescent="0.25">
      <c r="A119" s="101"/>
      <c r="B119" s="7"/>
      <c r="F119" s="50"/>
    </row>
    <row r="120" spans="1:6" x14ac:dyDescent="0.25">
      <c r="A120" s="101" t="s">
        <v>44</v>
      </c>
      <c r="B120" s="7" t="s">
        <v>7</v>
      </c>
      <c r="C120" s="2"/>
      <c r="D120" s="8"/>
      <c r="E120" s="9"/>
      <c r="F120" s="23"/>
    </row>
    <row r="121" spans="1:6" ht="38.25" x14ac:dyDescent="0.25">
      <c r="A121" s="101"/>
      <c r="B121" s="7" t="s">
        <v>8</v>
      </c>
      <c r="C121" s="2"/>
      <c r="D121" s="8"/>
      <c r="E121" s="9"/>
      <c r="F121" s="23"/>
    </row>
    <row r="122" spans="1:6" x14ac:dyDescent="0.25">
      <c r="A122" s="101"/>
      <c r="B122" s="10" t="s">
        <v>9</v>
      </c>
      <c r="C122" s="2"/>
      <c r="D122" s="8"/>
      <c r="E122" s="9"/>
      <c r="F122" s="23"/>
    </row>
    <row r="123" spans="1:6" x14ac:dyDescent="0.25">
      <c r="A123" s="101"/>
      <c r="B123" s="7" t="s">
        <v>10</v>
      </c>
      <c r="C123" s="2" t="s">
        <v>11</v>
      </c>
      <c r="D123" s="8">
        <v>5</v>
      </c>
      <c r="E123" s="3"/>
      <c r="F123" s="23">
        <f>D123*E123</f>
        <v>0</v>
      </c>
    </row>
    <row r="124" spans="1:6" x14ac:dyDescent="0.25">
      <c r="A124" s="101"/>
      <c r="B124" s="7" t="s">
        <v>12</v>
      </c>
      <c r="C124" s="2" t="s">
        <v>11</v>
      </c>
      <c r="D124" s="8">
        <v>5</v>
      </c>
      <c r="E124" s="3"/>
      <c r="F124" s="23">
        <f>D124*E124</f>
        <v>0</v>
      </c>
    </row>
    <row r="126" spans="1:6" x14ac:dyDescent="0.25">
      <c r="A126" s="37"/>
      <c r="B126" s="32" t="s">
        <v>38</v>
      </c>
      <c r="C126" s="33"/>
      <c r="D126" s="33"/>
      <c r="E126" s="34"/>
      <c r="F126" s="45">
        <f>SUM(F95:F125)</f>
        <v>0</v>
      </c>
    </row>
    <row r="127" spans="1:6" x14ac:dyDescent="0.25">
      <c r="A127" s="36"/>
      <c r="B127" s="4"/>
      <c r="C127" s="2"/>
      <c r="D127" s="2"/>
      <c r="E127" s="5"/>
      <c r="F127" s="43"/>
    </row>
    <row r="129" spans="1:6" s="62" customFormat="1" x14ac:dyDescent="0.25">
      <c r="A129" s="78" t="s">
        <v>36</v>
      </c>
      <c r="B129" s="79" t="s">
        <v>37</v>
      </c>
      <c r="C129" s="79"/>
      <c r="D129" s="79"/>
      <c r="E129" s="79"/>
      <c r="F129" s="80"/>
    </row>
    <row r="131" spans="1:6" s="17" customFormat="1" ht="13.5" x14ac:dyDescent="0.2">
      <c r="A131" s="13" t="s">
        <v>14</v>
      </c>
      <c r="B131" s="12" t="s">
        <v>127</v>
      </c>
      <c r="C131" s="14"/>
      <c r="D131" s="15"/>
      <c r="E131" s="16"/>
      <c r="F131" s="46"/>
    </row>
    <row r="132" spans="1:6" s="17" customFormat="1" ht="25.5" x14ac:dyDescent="0.2">
      <c r="A132" s="13"/>
      <c r="B132" s="12" t="s">
        <v>15</v>
      </c>
      <c r="C132" s="14"/>
      <c r="D132" s="15"/>
      <c r="E132" s="16"/>
      <c r="F132" s="46"/>
    </row>
    <row r="133" spans="1:6" s="17" customFormat="1" ht="13.5" x14ac:dyDescent="0.2">
      <c r="A133" s="13"/>
      <c r="B133" s="12" t="s">
        <v>159</v>
      </c>
      <c r="C133" s="14"/>
      <c r="D133" s="15"/>
      <c r="E133" s="16"/>
      <c r="F133" s="46"/>
    </row>
    <row r="134" spans="1:6" s="17" customFormat="1" ht="13.5" x14ac:dyDescent="0.2">
      <c r="A134" s="13"/>
      <c r="B134" s="12" t="s">
        <v>123</v>
      </c>
      <c r="C134" s="14"/>
      <c r="D134" s="15"/>
      <c r="E134" s="16"/>
      <c r="F134" s="46"/>
    </row>
    <row r="135" spans="1:6" s="17" customFormat="1" ht="13.5" x14ac:dyDescent="0.2">
      <c r="A135" s="13"/>
      <c r="B135" s="12" t="s">
        <v>155</v>
      </c>
      <c r="C135" s="14"/>
      <c r="D135" s="15"/>
      <c r="E135" s="16"/>
      <c r="F135" s="46"/>
    </row>
    <row r="136" spans="1:6" s="17" customFormat="1" ht="13.5" x14ac:dyDescent="0.2">
      <c r="A136" s="13"/>
      <c r="B136" s="12" t="s">
        <v>16</v>
      </c>
      <c r="C136" s="14"/>
      <c r="D136" s="15"/>
      <c r="E136" s="16"/>
      <c r="F136" s="46"/>
    </row>
    <row r="137" spans="1:6" s="17" customFormat="1" ht="13.5" x14ac:dyDescent="0.2">
      <c r="A137" s="13"/>
      <c r="B137" s="12" t="s">
        <v>156</v>
      </c>
      <c r="C137" s="14"/>
      <c r="D137" s="15"/>
      <c r="E137" s="16"/>
      <c r="F137" s="46"/>
    </row>
    <row r="138" spans="1:6" s="17" customFormat="1" ht="38.25" x14ac:dyDescent="0.2">
      <c r="A138" s="13"/>
      <c r="B138" s="12" t="s">
        <v>160</v>
      </c>
      <c r="C138" s="4"/>
      <c r="D138" s="18"/>
      <c r="E138" s="19"/>
      <c r="F138" s="97"/>
    </row>
    <row r="139" spans="1:6" s="17" customFormat="1" ht="27.75" customHeight="1" x14ac:dyDescent="0.2">
      <c r="A139" s="13"/>
      <c r="B139" s="12" t="s">
        <v>17</v>
      </c>
      <c r="C139" s="4" t="s">
        <v>4</v>
      </c>
      <c r="D139" s="18">
        <v>155</v>
      </c>
      <c r="E139" s="20"/>
      <c r="F139" s="30">
        <f>E139*D139</f>
        <v>0</v>
      </c>
    </row>
    <row r="140" spans="1:6" x14ac:dyDescent="0.25">
      <c r="B140" s="12"/>
      <c r="F140" s="50"/>
    </row>
    <row r="141" spans="1:6" x14ac:dyDescent="0.25">
      <c r="A141" s="37"/>
      <c r="B141" s="32" t="s">
        <v>164</v>
      </c>
      <c r="C141" s="33"/>
      <c r="D141" s="33"/>
      <c r="E141" s="34"/>
      <c r="F141" s="45">
        <f>SUM(F132:F140)</f>
        <v>0</v>
      </c>
    </row>
    <row r="142" spans="1:6" hidden="1" x14ac:dyDescent="0.25"/>
    <row r="143" spans="1:6" hidden="1" x14ac:dyDescent="0.25"/>
    <row r="144" spans="1:6" hidden="1" x14ac:dyDescent="0.25">
      <c r="A144" s="78"/>
      <c r="B144" s="35" t="s">
        <v>18</v>
      </c>
      <c r="C144" s="79"/>
      <c r="D144" s="79"/>
      <c r="E144" s="79"/>
      <c r="F144" s="80"/>
    </row>
    <row r="145" spans="1:7" hidden="1" x14ac:dyDescent="0.25"/>
    <row r="146" spans="1:7" s="7" customFormat="1" ht="114.75" hidden="1" x14ac:dyDescent="0.2">
      <c r="A146" s="21" t="s">
        <v>19</v>
      </c>
      <c r="B146" s="7" t="s">
        <v>26</v>
      </c>
      <c r="C146" s="4"/>
      <c r="D146" s="22"/>
      <c r="E146" s="19"/>
      <c r="F146" s="23"/>
      <c r="G146" s="6"/>
    </row>
    <row r="147" spans="1:7" s="7" customFormat="1" ht="25.5" hidden="1" x14ac:dyDescent="0.2">
      <c r="A147" s="21"/>
      <c r="B147" s="7" t="s">
        <v>20</v>
      </c>
      <c r="C147" s="4"/>
      <c r="D147" s="22"/>
      <c r="E147" s="19"/>
      <c r="F147" s="23"/>
      <c r="G147" s="6"/>
    </row>
    <row r="148" spans="1:7" s="7" customFormat="1" ht="25.5" hidden="1" x14ac:dyDescent="0.25">
      <c r="A148" s="21"/>
      <c r="B148" s="7" t="s">
        <v>21</v>
      </c>
      <c r="D148" s="24"/>
      <c r="E148" s="25"/>
      <c r="F148" s="44"/>
      <c r="G148" s="6"/>
    </row>
    <row r="149" spans="1:7" s="7" customFormat="1" ht="25.5" hidden="1" x14ac:dyDescent="0.2">
      <c r="A149" s="21"/>
      <c r="B149" s="7" t="s">
        <v>22</v>
      </c>
      <c r="D149" s="24"/>
      <c r="E149" s="19"/>
      <c r="F149" s="23"/>
      <c r="G149" s="6"/>
    </row>
    <row r="150" spans="1:7" s="7" customFormat="1" ht="13.5" hidden="1" x14ac:dyDescent="0.2">
      <c r="A150" s="21"/>
      <c r="B150" s="7" t="s">
        <v>23</v>
      </c>
      <c r="D150" s="24"/>
      <c r="E150" s="19"/>
      <c r="F150" s="23"/>
      <c r="G150" s="6"/>
    </row>
    <row r="151" spans="1:7" s="7" customFormat="1" ht="13.5" hidden="1" x14ac:dyDescent="0.2">
      <c r="A151" s="21"/>
      <c r="B151" s="7" t="s">
        <v>24</v>
      </c>
      <c r="D151" s="24"/>
      <c r="E151" s="19"/>
      <c r="F151" s="23"/>
      <c r="G151" s="6"/>
    </row>
    <row r="152" spans="1:7" s="7" customFormat="1" ht="13.5" hidden="1" x14ac:dyDescent="0.2">
      <c r="A152" s="21"/>
      <c r="B152" s="7" t="s">
        <v>25</v>
      </c>
      <c r="C152" s="4" t="s">
        <v>5</v>
      </c>
      <c r="D152" s="22"/>
      <c r="E152" s="19"/>
      <c r="F152" s="23">
        <f>D152*E152</f>
        <v>0</v>
      </c>
      <c r="G152" s="6"/>
    </row>
    <row r="153" spans="1:7" s="7" customFormat="1" ht="13.5" hidden="1" x14ac:dyDescent="0.25">
      <c r="A153" s="21"/>
      <c r="D153" s="24"/>
      <c r="E153" s="25"/>
      <c r="F153" s="44"/>
      <c r="G153" s="6"/>
    </row>
    <row r="154" spans="1:7" hidden="1" x14ac:dyDescent="0.25"/>
    <row r="155" spans="1:7" hidden="1" x14ac:dyDescent="0.25">
      <c r="B155" s="6" t="s">
        <v>27</v>
      </c>
    </row>
    <row r="156" spans="1:7" hidden="1" x14ac:dyDescent="0.25"/>
    <row r="157" spans="1:7" hidden="1" x14ac:dyDescent="0.25"/>
    <row r="158" spans="1:7" hidden="1" x14ac:dyDescent="0.25"/>
    <row r="159" spans="1:7" hidden="1" x14ac:dyDescent="0.25"/>
    <row r="160" spans="1:7" hidden="1" x14ac:dyDescent="0.25"/>
    <row r="161" spans="1:7" hidden="1" x14ac:dyDescent="0.25"/>
    <row r="162" spans="1:7" hidden="1" x14ac:dyDescent="0.25">
      <c r="B162" s="6" t="s">
        <v>28</v>
      </c>
    </row>
    <row r="163" spans="1:7" hidden="1" x14ac:dyDescent="0.25"/>
    <row r="164" spans="1:7" s="7" customFormat="1" ht="71.25" hidden="1" customHeight="1" x14ac:dyDescent="0.2">
      <c r="A164" s="21" t="s">
        <v>29</v>
      </c>
      <c r="B164" s="26" t="s">
        <v>39</v>
      </c>
      <c r="C164" s="26"/>
      <c r="D164" s="27"/>
      <c r="E164" s="19"/>
      <c r="F164" s="23"/>
      <c r="G164" s="6"/>
    </row>
    <row r="165" spans="1:7" s="7" customFormat="1" ht="13.5" hidden="1" x14ac:dyDescent="0.2">
      <c r="A165" s="21"/>
      <c r="B165" s="28" t="s">
        <v>30</v>
      </c>
      <c r="C165" s="26" t="s">
        <v>5</v>
      </c>
      <c r="D165" s="27">
        <v>1</v>
      </c>
      <c r="E165" s="19"/>
      <c r="F165" s="30">
        <f>D165*E165</f>
        <v>0</v>
      </c>
      <c r="G165" s="6"/>
    </row>
    <row r="166" spans="1:7" hidden="1" x14ac:dyDescent="0.25"/>
    <row r="169" spans="1:7" s="62" customFormat="1" x14ac:dyDescent="0.25">
      <c r="A169" s="78" t="s">
        <v>58</v>
      </c>
      <c r="B169" s="79" t="s">
        <v>128</v>
      </c>
      <c r="C169" s="79"/>
      <c r="D169" s="79"/>
      <c r="E169" s="79"/>
      <c r="F169" s="80"/>
    </row>
    <row r="171" spans="1:7" ht="53.25" customHeight="1" x14ac:dyDescent="0.25">
      <c r="A171" s="21" t="s">
        <v>2</v>
      </c>
      <c r="B171" s="12" t="s">
        <v>157</v>
      </c>
    </row>
    <row r="172" spans="1:7" x14ac:dyDescent="0.25">
      <c r="B172" s="12" t="s">
        <v>129</v>
      </c>
      <c r="C172" s="12"/>
      <c r="D172" s="12"/>
      <c r="E172" s="12"/>
      <c r="F172" s="12"/>
    </row>
    <row r="173" spans="1:7" ht="15.75" x14ac:dyDescent="0.25">
      <c r="B173" s="12" t="s">
        <v>130</v>
      </c>
      <c r="C173" s="4" t="s">
        <v>4</v>
      </c>
      <c r="D173" s="18">
        <v>4</v>
      </c>
      <c r="E173" s="20"/>
      <c r="F173" s="30">
        <f>E173*D173</f>
        <v>0</v>
      </c>
    </row>
    <row r="175" spans="1:7" x14ac:dyDescent="0.25">
      <c r="A175" s="37"/>
      <c r="B175" s="32" t="s">
        <v>165</v>
      </c>
      <c r="C175" s="33"/>
      <c r="D175" s="33"/>
      <c r="E175" s="34"/>
      <c r="F175" s="45">
        <f>SUM(F171:F174)</f>
        <v>0</v>
      </c>
    </row>
    <row r="178" spans="1:7" x14ac:dyDescent="0.25">
      <c r="A178" s="109" t="s">
        <v>59</v>
      </c>
      <c r="B178" s="109" t="s">
        <v>49</v>
      </c>
      <c r="C178" s="99"/>
      <c r="D178" s="99"/>
      <c r="E178" s="99"/>
      <c r="F178" s="100"/>
    </row>
    <row r="180" spans="1:7" s="7" customFormat="1" ht="70.5" customHeight="1" x14ac:dyDescent="0.2">
      <c r="A180" s="21" t="s">
        <v>2</v>
      </c>
      <c r="B180" s="7" t="s">
        <v>158</v>
      </c>
      <c r="C180" s="4"/>
      <c r="D180" s="22"/>
      <c r="E180" s="29"/>
      <c r="F180" s="23"/>
      <c r="G180" s="6"/>
    </row>
    <row r="181" spans="1:7" s="7" customFormat="1" ht="51" x14ac:dyDescent="0.2">
      <c r="A181" s="21"/>
      <c r="B181" s="7" t="s">
        <v>31</v>
      </c>
      <c r="C181" s="4"/>
      <c r="D181" s="22"/>
      <c r="E181" s="19"/>
      <c r="F181" s="23"/>
      <c r="G181" s="6"/>
    </row>
    <row r="182" spans="1:7" s="7" customFormat="1" x14ac:dyDescent="0.2">
      <c r="A182" s="21"/>
      <c r="B182" s="7" t="s">
        <v>32</v>
      </c>
      <c r="C182" s="4" t="s">
        <v>4</v>
      </c>
      <c r="D182" s="18">
        <v>10</v>
      </c>
      <c r="E182" s="20"/>
      <c r="F182" s="30">
        <f>D182*E182</f>
        <v>0</v>
      </c>
      <c r="G182" s="6"/>
    </row>
    <row r="184" spans="1:7" s="7" customFormat="1" ht="66" customHeight="1" x14ac:dyDescent="0.2">
      <c r="A184" s="21" t="s">
        <v>40</v>
      </c>
      <c r="B184" s="7" t="s">
        <v>124</v>
      </c>
      <c r="C184" s="4"/>
      <c r="D184" s="22"/>
      <c r="E184" s="29"/>
      <c r="F184" s="23"/>
      <c r="G184" s="6"/>
    </row>
    <row r="185" spans="1:7" s="7" customFormat="1" ht="51" x14ac:dyDescent="0.2">
      <c r="A185" s="21"/>
      <c r="B185" s="7" t="s">
        <v>31</v>
      </c>
      <c r="C185" s="4"/>
      <c r="D185" s="22"/>
      <c r="E185" s="19"/>
      <c r="F185" s="23"/>
      <c r="G185" s="6"/>
    </row>
    <row r="186" spans="1:7" s="7" customFormat="1" x14ac:dyDescent="0.2">
      <c r="A186" s="21"/>
      <c r="B186" s="7" t="s">
        <v>122</v>
      </c>
      <c r="C186" s="4" t="s">
        <v>4</v>
      </c>
      <c r="D186" s="18">
        <v>25</v>
      </c>
      <c r="E186" s="20"/>
      <c r="F186" s="30">
        <f>D186*E186</f>
        <v>0</v>
      </c>
      <c r="G186" s="6"/>
    </row>
    <row r="187" spans="1:7" s="7" customFormat="1" ht="13.5" x14ac:dyDescent="0.2">
      <c r="A187" s="21"/>
      <c r="C187" s="4"/>
      <c r="D187" s="18"/>
      <c r="E187" s="19"/>
      <c r="F187" s="30"/>
      <c r="G187" s="6"/>
    </row>
    <row r="188" spans="1:7" s="7" customFormat="1" ht="15" customHeight="1" x14ac:dyDescent="0.2">
      <c r="A188" s="21" t="s">
        <v>41</v>
      </c>
      <c r="B188" s="7" t="s">
        <v>125</v>
      </c>
      <c r="C188" s="4"/>
      <c r="D188" s="22"/>
      <c r="E188" s="19"/>
      <c r="F188" s="97"/>
      <c r="G188" s="6"/>
    </row>
    <row r="189" spans="1:7" s="7" customFormat="1" ht="67.5" customHeight="1" x14ac:dyDescent="0.2">
      <c r="A189" s="21"/>
      <c r="B189" s="98" t="s">
        <v>126</v>
      </c>
      <c r="E189" s="25"/>
      <c r="F189" s="97"/>
      <c r="G189" s="6"/>
    </row>
    <row r="190" spans="1:7" s="7" customFormat="1" ht="53.25" customHeight="1" x14ac:dyDescent="0.25">
      <c r="A190" s="21"/>
      <c r="B190" s="7" t="s">
        <v>31</v>
      </c>
      <c r="G190" s="6"/>
    </row>
    <row r="191" spans="1:7" s="7" customFormat="1" ht="15.75" customHeight="1" x14ac:dyDescent="0.2">
      <c r="A191" s="21"/>
      <c r="C191" s="4" t="s">
        <v>4</v>
      </c>
      <c r="D191" s="18">
        <v>3</v>
      </c>
      <c r="E191" s="20"/>
      <c r="F191" s="97">
        <f>D191*E191</f>
        <v>0</v>
      </c>
      <c r="G191" s="6"/>
    </row>
    <row r="193" spans="1:7" x14ac:dyDescent="0.25">
      <c r="A193" s="81"/>
      <c r="B193" s="32" t="s">
        <v>166</v>
      </c>
      <c r="C193" s="82"/>
      <c r="D193" s="82"/>
      <c r="E193" s="82"/>
      <c r="F193" s="47">
        <f>SUM(F179:F192)</f>
        <v>0</v>
      </c>
    </row>
    <row r="196" spans="1:7" x14ac:dyDescent="0.25">
      <c r="A196" s="31" t="s">
        <v>60</v>
      </c>
      <c r="B196" s="31" t="s">
        <v>51</v>
      </c>
      <c r="C196" s="99"/>
      <c r="D196" s="99"/>
      <c r="E196" s="99"/>
      <c r="F196" s="100"/>
    </row>
    <row r="198" spans="1:7" s="7" customFormat="1" ht="152.25" customHeight="1" x14ac:dyDescent="0.2">
      <c r="A198" s="21" t="s">
        <v>2</v>
      </c>
      <c r="B198" s="26" t="s">
        <v>163</v>
      </c>
      <c r="C198" s="26"/>
      <c r="D198" s="27"/>
      <c r="E198" s="19"/>
      <c r="F198" s="23"/>
      <c r="G198" s="6"/>
    </row>
    <row r="199" spans="1:7" s="7" customFormat="1" ht="13.5" x14ac:dyDescent="0.2">
      <c r="A199" s="21"/>
      <c r="B199" s="26" t="s">
        <v>145</v>
      </c>
      <c r="C199" s="26"/>
      <c r="D199" s="27"/>
      <c r="E199" s="19"/>
      <c r="F199" s="23"/>
      <c r="G199" s="6"/>
    </row>
    <row r="200" spans="1:7" s="7" customFormat="1" ht="13.5" x14ac:dyDescent="0.2">
      <c r="A200" s="21"/>
      <c r="B200" s="26" t="s">
        <v>146</v>
      </c>
      <c r="C200" s="26"/>
      <c r="D200" s="27"/>
      <c r="E200" s="19"/>
      <c r="F200" s="23"/>
      <c r="G200" s="6"/>
    </row>
    <row r="201" spans="1:7" s="7" customFormat="1" ht="13.5" x14ac:dyDescent="0.2">
      <c r="A201" s="21"/>
      <c r="B201" s="28" t="s">
        <v>161</v>
      </c>
      <c r="C201" s="26" t="s">
        <v>5</v>
      </c>
      <c r="D201" s="27">
        <v>1</v>
      </c>
      <c r="E201" s="20"/>
      <c r="F201" s="97">
        <f>D201*E201</f>
        <v>0</v>
      </c>
      <c r="G201" s="6"/>
    </row>
    <row r="203" spans="1:7" x14ac:dyDescent="0.25">
      <c r="A203" s="38"/>
      <c r="B203" s="39" t="s">
        <v>167</v>
      </c>
      <c r="C203" s="40"/>
      <c r="D203" s="41"/>
      <c r="E203" s="42"/>
      <c r="F203" s="48">
        <f>SUM(F197:F202)</f>
        <v>0</v>
      </c>
    </row>
    <row r="206" spans="1:7" x14ac:dyDescent="0.25">
      <c r="A206" s="31" t="s">
        <v>131</v>
      </c>
      <c r="B206" s="31" t="s">
        <v>50</v>
      </c>
      <c r="C206" s="99"/>
      <c r="D206" s="99"/>
      <c r="E206" s="99"/>
      <c r="F206" s="100"/>
    </row>
    <row r="208" spans="1:7" s="7" customFormat="1" ht="102" x14ac:dyDescent="0.2">
      <c r="A208" s="21" t="s">
        <v>2</v>
      </c>
      <c r="B208" s="110" t="s">
        <v>144</v>
      </c>
      <c r="C208" s="4"/>
      <c r="D208" s="22"/>
      <c r="E208" s="19"/>
      <c r="F208" s="23"/>
      <c r="G208" s="6"/>
    </row>
    <row r="209" spans="1:7" s="7" customFormat="1" ht="25.5" x14ac:dyDescent="0.2">
      <c r="A209" s="21"/>
      <c r="B209" s="110" t="s">
        <v>138</v>
      </c>
      <c r="C209" s="4"/>
      <c r="D209" s="22"/>
      <c r="E209" s="19"/>
      <c r="F209" s="23"/>
      <c r="G209" s="6"/>
    </row>
    <row r="210" spans="1:7" s="7" customFormat="1" ht="13.5" x14ac:dyDescent="0.2">
      <c r="A210" s="21"/>
      <c r="B210" s="110" t="s">
        <v>139</v>
      </c>
      <c r="D210" s="24"/>
      <c r="E210" s="19"/>
      <c r="F210" s="23"/>
      <c r="G210" s="6"/>
    </row>
    <row r="211" spans="1:7" s="7" customFormat="1" ht="13.5" x14ac:dyDescent="0.2">
      <c r="A211" s="21"/>
      <c r="B211" s="11" t="s">
        <v>143</v>
      </c>
      <c r="C211" s="4"/>
      <c r="D211" s="22"/>
      <c r="E211" s="19"/>
      <c r="F211" s="23"/>
      <c r="G211" s="6"/>
    </row>
    <row r="212" spans="1:7" s="7" customFormat="1" ht="13.5" x14ac:dyDescent="0.2">
      <c r="A212" s="21"/>
      <c r="B212" s="11" t="s">
        <v>140</v>
      </c>
      <c r="C212" s="4"/>
      <c r="D212" s="22"/>
      <c r="E212" s="19"/>
      <c r="F212" s="23"/>
      <c r="G212" s="6"/>
    </row>
    <row r="213" spans="1:7" s="7" customFormat="1" ht="13.5" x14ac:dyDescent="0.2">
      <c r="A213" s="21"/>
      <c r="B213" s="111" t="s">
        <v>30</v>
      </c>
      <c r="C213" s="4"/>
      <c r="D213" s="22"/>
      <c r="E213" s="19"/>
      <c r="F213" s="23"/>
      <c r="G213" s="6"/>
    </row>
    <row r="214" spans="1:7" s="7" customFormat="1" ht="13.5" x14ac:dyDescent="0.2">
      <c r="A214" s="21"/>
      <c r="B214" s="11" t="s">
        <v>141</v>
      </c>
      <c r="C214" s="4" t="s">
        <v>5</v>
      </c>
      <c r="D214" s="22">
        <v>1</v>
      </c>
      <c r="E214" s="20"/>
      <c r="F214" s="97">
        <f>D214*E214</f>
        <v>0</v>
      </c>
      <c r="G214" s="6"/>
    </row>
    <row r="215" spans="1:7" s="7" customFormat="1" ht="13.5" x14ac:dyDescent="0.2">
      <c r="A215" s="21"/>
      <c r="B215" s="11" t="s">
        <v>142</v>
      </c>
      <c r="C215" s="4" t="s">
        <v>5</v>
      </c>
      <c r="D215" s="22">
        <v>1</v>
      </c>
      <c r="E215" s="20"/>
      <c r="F215" s="97">
        <f>D215*E215</f>
        <v>0</v>
      </c>
      <c r="G215" s="6"/>
    </row>
    <row r="217" spans="1:7" s="7" customFormat="1" ht="102" x14ac:dyDescent="0.2">
      <c r="A217" s="21" t="s">
        <v>40</v>
      </c>
      <c r="B217" s="110" t="s">
        <v>147</v>
      </c>
      <c r="C217" s="4"/>
      <c r="D217" s="22"/>
      <c r="E217" s="19"/>
      <c r="F217" s="23"/>
      <c r="G217" s="6"/>
    </row>
    <row r="218" spans="1:7" s="7" customFormat="1" ht="25.5" x14ac:dyDescent="0.2">
      <c r="A218" s="21"/>
      <c r="B218" s="110" t="s">
        <v>138</v>
      </c>
      <c r="C218" s="4"/>
      <c r="D218" s="22"/>
      <c r="E218" s="19"/>
      <c r="F218" s="23"/>
      <c r="G218" s="6"/>
    </row>
    <row r="219" spans="1:7" s="7" customFormat="1" ht="13.5" x14ac:dyDescent="0.2">
      <c r="A219" s="21"/>
      <c r="B219" s="110" t="s">
        <v>139</v>
      </c>
      <c r="D219" s="24"/>
      <c r="E219" s="19"/>
      <c r="F219" s="23"/>
      <c r="G219" s="6"/>
    </row>
    <row r="220" spans="1:7" s="7" customFormat="1" ht="13.5" x14ac:dyDescent="0.2">
      <c r="A220" s="21"/>
      <c r="B220" s="11" t="s">
        <v>148</v>
      </c>
      <c r="C220" s="4"/>
      <c r="D220" s="22"/>
      <c r="E220" s="19"/>
      <c r="F220" s="23"/>
      <c r="G220" s="6"/>
    </row>
    <row r="221" spans="1:7" s="7" customFormat="1" ht="13.5" x14ac:dyDescent="0.2">
      <c r="A221" s="21"/>
      <c r="B221" s="11" t="s">
        <v>140</v>
      </c>
      <c r="C221" s="4"/>
      <c r="D221" s="22"/>
      <c r="E221" s="19"/>
      <c r="F221" s="23"/>
      <c r="G221" s="6"/>
    </row>
    <row r="222" spans="1:7" s="7" customFormat="1" ht="13.5" x14ac:dyDescent="0.2">
      <c r="A222" s="21"/>
      <c r="B222" s="111" t="s">
        <v>162</v>
      </c>
      <c r="C222" s="4"/>
      <c r="D222" s="22"/>
      <c r="E222" s="19"/>
      <c r="F222" s="23"/>
      <c r="G222" s="6"/>
    </row>
    <row r="223" spans="1:7" s="7" customFormat="1" ht="13.5" x14ac:dyDescent="0.2">
      <c r="A223" s="21"/>
      <c r="B223" s="11" t="s">
        <v>141</v>
      </c>
      <c r="C223" s="4" t="s">
        <v>5</v>
      </c>
      <c r="D223" s="22">
        <v>1</v>
      </c>
      <c r="E223" s="20"/>
      <c r="F223" s="97">
        <f>D223*E223</f>
        <v>0</v>
      </c>
      <c r="G223" s="6"/>
    </row>
    <row r="224" spans="1:7" s="7" customFormat="1" ht="13.5" x14ac:dyDescent="0.2">
      <c r="A224" s="21"/>
      <c r="B224" s="11"/>
      <c r="C224" s="4"/>
      <c r="D224" s="22"/>
      <c r="E224" s="112"/>
      <c r="F224" s="97"/>
      <c r="G224" s="6"/>
    </row>
    <row r="225" spans="1:7" x14ac:dyDescent="0.25">
      <c r="A225" s="38"/>
      <c r="B225" s="39" t="s">
        <v>168</v>
      </c>
      <c r="C225" s="40"/>
      <c r="D225" s="41"/>
      <c r="E225" s="42"/>
      <c r="F225" s="48">
        <f>SUM(F207:F224)</f>
        <v>0</v>
      </c>
    </row>
    <row r="228" spans="1:7" x14ac:dyDescent="0.25">
      <c r="A228" s="74"/>
      <c r="B228" s="31" t="s">
        <v>169</v>
      </c>
      <c r="C228" s="75"/>
      <c r="D228" s="75"/>
      <c r="E228" s="75"/>
      <c r="F228" s="76"/>
    </row>
    <row r="230" spans="1:7" s="7" customFormat="1" ht="63.75" x14ac:dyDescent="0.25">
      <c r="A230" s="21" t="s">
        <v>34</v>
      </c>
      <c r="B230" s="7" t="s">
        <v>35</v>
      </c>
      <c r="G230" s="6"/>
    </row>
    <row r="231" spans="1:7" s="7" customFormat="1" x14ac:dyDescent="0.2">
      <c r="A231" s="21"/>
      <c r="C231" s="4" t="s">
        <v>4</v>
      </c>
      <c r="D231" s="22">
        <v>30</v>
      </c>
      <c r="E231" s="20"/>
      <c r="F231" s="30">
        <f>E231*D231</f>
        <v>0</v>
      </c>
      <c r="G231" s="6"/>
    </row>
    <row r="232" spans="1:7" s="7" customFormat="1" ht="13.5" x14ac:dyDescent="0.2">
      <c r="A232" s="21"/>
      <c r="C232" s="4"/>
      <c r="D232" s="22"/>
      <c r="E232" s="19"/>
      <c r="F232" s="30"/>
      <c r="G232" s="6"/>
    </row>
    <row r="233" spans="1:7" x14ac:dyDescent="0.25">
      <c r="A233" s="38"/>
      <c r="B233" s="39" t="s">
        <v>170</v>
      </c>
      <c r="C233" s="40"/>
      <c r="D233" s="41"/>
      <c r="E233" s="42"/>
      <c r="F233" s="48">
        <f>SUM(F229:F232)</f>
        <v>0</v>
      </c>
    </row>
    <row r="236" spans="1:7" s="95" customFormat="1" ht="18" x14ac:dyDescent="0.25">
      <c r="A236" s="94"/>
      <c r="B236" s="115" t="s">
        <v>121</v>
      </c>
      <c r="F236" s="96"/>
    </row>
    <row r="238" spans="1:7" x14ac:dyDescent="0.25">
      <c r="A238" s="7" t="s">
        <v>2</v>
      </c>
      <c r="B238" s="7" t="s">
        <v>1</v>
      </c>
      <c r="C238" s="7"/>
      <c r="D238" s="7"/>
      <c r="E238" s="7"/>
      <c r="F238" s="30">
        <f>F126</f>
        <v>0</v>
      </c>
    </row>
    <row r="239" spans="1:7" x14ac:dyDescent="0.25">
      <c r="A239" s="7" t="s">
        <v>40</v>
      </c>
      <c r="B239" s="7" t="s">
        <v>37</v>
      </c>
      <c r="C239" s="7"/>
      <c r="D239" s="7"/>
      <c r="E239" s="7"/>
      <c r="F239" s="30">
        <f>F141</f>
        <v>0</v>
      </c>
    </row>
    <row r="240" spans="1:7" x14ac:dyDescent="0.25">
      <c r="A240" s="7" t="s">
        <v>41</v>
      </c>
      <c r="B240" s="7" t="s">
        <v>128</v>
      </c>
      <c r="C240" s="7"/>
      <c r="D240" s="7"/>
      <c r="E240" s="7"/>
      <c r="F240" s="30">
        <f>F175</f>
        <v>0</v>
      </c>
    </row>
    <row r="241" spans="1:6" x14ac:dyDescent="0.25">
      <c r="A241" s="7" t="s">
        <v>45</v>
      </c>
      <c r="B241" s="7" t="s">
        <v>49</v>
      </c>
      <c r="C241" s="7"/>
      <c r="D241" s="7"/>
      <c r="E241" s="7"/>
      <c r="F241" s="30">
        <f>F193</f>
        <v>0</v>
      </c>
    </row>
    <row r="242" spans="1:6" x14ac:dyDescent="0.25">
      <c r="A242" s="7" t="s">
        <v>42</v>
      </c>
      <c r="B242" s="7" t="s">
        <v>51</v>
      </c>
      <c r="C242" s="7"/>
      <c r="D242" s="7"/>
      <c r="E242" s="7"/>
      <c r="F242" s="30">
        <f>F225</f>
        <v>0</v>
      </c>
    </row>
    <row r="243" spans="1:6" x14ac:dyDescent="0.25">
      <c r="A243" s="7" t="s">
        <v>43</v>
      </c>
      <c r="B243" s="7" t="s">
        <v>50</v>
      </c>
      <c r="C243" s="7"/>
      <c r="D243" s="7"/>
      <c r="E243" s="7"/>
      <c r="F243" s="30">
        <f>F203</f>
        <v>0</v>
      </c>
    </row>
    <row r="244" spans="1:6" ht="20.25" customHeight="1" x14ac:dyDescent="0.25">
      <c r="A244" s="7" t="s">
        <v>44</v>
      </c>
      <c r="B244" s="7" t="s">
        <v>33</v>
      </c>
      <c r="C244" s="7"/>
      <c r="D244" s="7"/>
      <c r="E244" s="7"/>
      <c r="F244" s="30">
        <f>F233</f>
        <v>0</v>
      </c>
    </row>
    <row r="245" spans="1:6" s="62" customFormat="1" ht="16.5" customHeight="1" x14ac:dyDescent="0.25">
      <c r="A245" s="113"/>
      <c r="B245" s="113" t="s">
        <v>176</v>
      </c>
      <c r="C245" s="113"/>
      <c r="D245" s="113"/>
      <c r="E245" s="113"/>
      <c r="F245" s="114">
        <f>SUM(F238:F244)</f>
        <v>0</v>
      </c>
    </row>
  </sheetData>
  <mergeCells count="3">
    <mergeCell ref="B58:C58"/>
    <mergeCell ref="A93:B93"/>
    <mergeCell ref="A91:F91"/>
  </mergeCells>
  <pageMargins left="0.7" right="0.7" top="0.75" bottom="0.75" header="0.3" footer="0.3"/>
  <pageSetup paperSize="9" scale="88" orientation="portrait" r:id="rId1"/>
  <rowBreaks count="5" manualBreakCount="5">
    <brk id="32" max="16383" man="1"/>
    <brk id="128" max="5" man="1"/>
    <brk id="177" max="5" man="1"/>
    <brk id="205" max="5" man="1"/>
    <brk id="23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Dijana</cp:lastModifiedBy>
  <cp:lastPrinted>2022-11-07T12:25:00Z</cp:lastPrinted>
  <dcterms:created xsi:type="dcterms:W3CDTF">2021-03-24T15:04:18Z</dcterms:created>
  <dcterms:modified xsi:type="dcterms:W3CDTF">2022-12-08T13:20:41Z</dcterms:modified>
</cp:coreProperties>
</file>